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pelectric-my.sharepoint.com/personal/susie_lopez_epelectric_com/Documents/Documents-LP240110W10E64/Rates Work/Internet Uploads/"/>
    </mc:Choice>
  </mc:AlternateContent>
  <xr:revisionPtr revIDLastSave="0" documentId="8_{CBF7DE6E-ECCB-49F2-BAB0-2CE21158CF63}" xr6:coauthVersionLast="47" xr6:coauthVersionMax="47" xr10:uidLastSave="{00000000-0000-0000-0000-000000000000}"/>
  <bookViews>
    <workbookView xWindow="28680" yWindow="-120" windowWidth="29040" windowHeight="15840" xr2:uid="{2E06C478-D969-462E-9B78-FC14CBBBE422}"/>
  </bookViews>
  <sheets>
    <sheet name="October 2025 Calculation" sheetId="60" r:id="rId1"/>
    <sheet name=" October 2025 Average Pricing" sheetId="59" r:id="rId2"/>
    <sheet name="October 2025 Summary Data" sheetId="58" r:id="rId3"/>
    <sheet name="September 2025 Calculation" sheetId="57" r:id="rId4"/>
    <sheet name="September 2025 Average Pricing" sheetId="56" r:id="rId5"/>
    <sheet name="September 2025 Summary Data" sheetId="55" r:id="rId6"/>
    <sheet name="August 2025 Calculation" sheetId="52" r:id="rId7"/>
    <sheet name="August 2025 Average Pricing" sheetId="53" r:id="rId8"/>
    <sheet name="August 2025 Summary Data" sheetId="54" r:id="rId9"/>
    <sheet name="July 2025 Calculation" sheetId="48" r:id="rId10"/>
    <sheet name="July 2025 Average Pricing" sheetId="47" r:id="rId11"/>
    <sheet name="July 2025 Summary Data" sheetId="46" r:id="rId12"/>
    <sheet name="June 2025 Calculation" sheetId="43" r:id="rId13"/>
    <sheet name="June 2025 Average Pricing" sheetId="44" r:id="rId14"/>
    <sheet name="June 2025 Summary Data" sheetId="45" r:id="rId15"/>
    <sheet name="May 2025 Calculation" sheetId="39" r:id="rId16"/>
    <sheet name="May 2025 Average Pricing" sheetId="38" r:id="rId17"/>
    <sheet name="May 2025 Summary Data" sheetId="37" r:id="rId18"/>
    <sheet name="April 2025 Calculation" sheetId="36" r:id="rId19"/>
    <sheet name="April 2025 Average Pricing" sheetId="35" r:id="rId20"/>
    <sheet name="April 2025 Summary Data" sheetId="34" r:id="rId21"/>
    <sheet name="March 2025 Calculation" sheetId="33" r:id="rId22"/>
    <sheet name="March 2025 Average Pricing" sheetId="32" r:id="rId23"/>
    <sheet name="March 2025 Summary Data" sheetId="31" r:id="rId24"/>
    <sheet name="February 2025 Calculation" sheetId="29" r:id="rId25"/>
    <sheet name="February 2025 Average Pricing" sheetId="30" r:id="rId26"/>
    <sheet name="February 2025 Summary Data" sheetId="28" r:id="rId27"/>
    <sheet name="January 2025 Calculation" sheetId="27" r:id="rId28"/>
    <sheet name="January 2025 Average Pricing" sheetId="26" r:id="rId29"/>
    <sheet name="January 2025 Summary Data" sheetId="25" r:id="rId30"/>
    <sheet name="December 2024 Calculation" sheetId="24" r:id="rId31"/>
    <sheet name="December 2024 Average Pricing" sheetId="23" r:id="rId32"/>
    <sheet name="December 2024 Summary Data" sheetId="22" r:id="rId33"/>
    <sheet name="November 2024 Calculation" sheetId="21" r:id="rId34"/>
    <sheet name="November 2024 Average Pricing" sheetId="20" r:id="rId35"/>
    <sheet name="November 2024 Summary Data" sheetId="19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A" localSheetId="6">#REF!</definedName>
    <definedName name="\A" localSheetId="13">#REF!</definedName>
    <definedName name="\A" localSheetId="12">#REF!</definedName>
    <definedName name="\A" localSheetId="14">#REF!</definedName>
    <definedName name="\A" localSheetId="0">#REF!</definedName>
    <definedName name="\A" localSheetId="3">#REF!</definedName>
    <definedName name="\A">#REF!</definedName>
    <definedName name="\B" localSheetId="6">#REF!</definedName>
    <definedName name="\B" localSheetId="12">#REF!</definedName>
    <definedName name="\B" localSheetId="0">#REF!</definedName>
    <definedName name="\B" localSheetId="3">#REF!</definedName>
    <definedName name="\B">#REF!</definedName>
    <definedName name="\C" localSheetId="6">#REF!</definedName>
    <definedName name="\C" localSheetId="12">#REF!</definedName>
    <definedName name="\C" localSheetId="0">#REF!</definedName>
    <definedName name="\C" localSheetId="3">#REF!</definedName>
    <definedName name="\C">#REF!</definedName>
    <definedName name="\M">#REF!</definedName>
    <definedName name="\P">[1]July!$BM$2:$BM$3</definedName>
    <definedName name="\Q">#REF!</definedName>
    <definedName name="\X" localSheetId="13">#REF!</definedName>
    <definedName name="\X" localSheetId="12">#REF!</definedName>
    <definedName name="\X" localSheetId="14">#REF!</definedName>
    <definedName name="\X">#REF!</definedName>
    <definedName name="_____________________________________________________je6191" localSheetId="13">#REF!</definedName>
    <definedName name="_____________________________________________________je6191" localSheetId="12">#REF!</definedName>
    <definedName name="_____________________________________________________je6191" localSheetId="14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6">'August 2025 Calculation'!#REF!</definedName>
    <definedName name="AUG_03" localSheetId="13">#REF!</definedName>
    <definedName name="AUG_03" localSheetId="12">'June 2025 Calculation'!#REF!</definedName>
    <definedName name="AUG_03" localSheetId="14">#REF!</definedName>
    <definedName name="AUG_03" localSheetId="0">'October 2025 Calculation'!#REF!</definedName>
    <definedName name="AUG_03" localSheetId="3">'September 2025 Calculation'!#REF!</definedName>
    <definedName name="AUG_03">#REF!</definedName>
    <definedName name="AUG_2002" localSheetId="6">#REF!</definedName>
    <definedName name="AUG_2002" localSheetId="13">#REF!</definedName>
    <definedName name="AUG_2002" localSheetId="12">#REF!</definedName>
    <definedName name="AUG_2002" localSheetId="14">#REF!</definedName>
    <definedName name="AUG_2002" localSheetId="0">#REF!</definedName>
    <definedName name="AUG_2002" localSheetId="3">#REF!</definedName>
    <definedName name="AUG_2002">#REF!</definedName>
    <definedName name="AUG_2003" localSheetId="6">#REF!</definedName>
    <definedName name="AUG_2003" localSheetId="12">#REF!</definedName>
    <definedName name="AUG_2003" localSheetId="0">#REF!</definedName>
    <definedName name="AUG_2003" localSheetId="3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6">#REF!</definedName>
    <definedName name="Base2" localSheetId="13">#REF!</definedName>
    <definedName name="Base2" localSheetId="12">#REF!</definedName>
    <definedName name="Base2" localSheetId="14">#REF!</definedName>
    <definedName name="Base2" localSheetId="0">#REF!</definedName>
    <definedName name="Base2" localSheetId="3">#REF!</definedName>
    <definedName name="Base2">#REF!</definedName>
    <definedName name="BERTHA" localSheetId="6">#REF!</definedName>
    <definedName name="BERTHA" localSheetId="12">#REF!</definedName>
    <definedName name="BERTHA" localSheetId="0">#REF!</definedName>
    <definedName name="BERTHA" localSheetId="3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6">#REF!</definedName>
    <definedName name="C_" localSheetId="13">#REF!</definedName>
    <definedName name="C_" localSheetId="12">#REF!</definedName>
    <definedName name="C_" localSheetId="14">#REF!</definedName>
    <definedName name="C_" localSheetId="0">#REF!</definedName>
    <definedName name="C_" localSheetId="3">#REF!</definedName>
    <definedName name="C_">#REF!</definedName>
    <definedName name="calc" localSheetId="6">#REF!</definedName>
    <definedName name="calc" localSheetId="12">#REF!</definedName>
    <definedName name="calc" localSheetId="0">#REF!</definedName>
    <definedName name="calc" localSheetId="3">#REF!</definedName>
    <definedName name="calc">#REF!</definedName>
    <definedName name="calc2" localSheetId="6">#REF!</definedName>
    <definedName name="calc2" localSheetId="12">#REF!</definedName>
    <definedName name="calc2" localSheetId="0">#REF!</definedName>
    <definedName name="calc2" localSheetId="3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20" hidden="1">'April 2025 Summary Data'!$B$2:$Z$33</definedName>
    <definedName name="ExternalData_1" localSheetId="8" hidden="1">'August 2025 Summary Data'!$B$2:$Z$32</definedName>
    <definedName name="ExternalData_1" localSheetId="32" hidden="1">'December 2024 Summary Data'!$B$2:$AA$32</definedName>
    <definedName name="ExternalData_1" localSheetId="26" hidden="1">'February 2025 Summary Data'!$B$2:$Z$33</definedName>
    <definedName name="ExternalData_1" localSheetId="29" hidden="1">'January 2025 Summary Data'!$B$2:$Y$32</definedName>
    <definedName name="ExternalData_1" localSheetId="11" hidden="1">'July 2025 Summary Data'!$B$2:$Z$33</definedName>
    <definedName name="ExternalData_1" localSheetId="14" hidden="1">'June 2025 Summary Data'!$B$2:$Z$33</definedName>
    <definedName name="ExternalData_1" localSheetId="23" hidden="1">'March 2025 Summary Data'!$B$2:$Z$33</definedName>
    <definedName name="ExternalData_1" localSheetId="17" hidden="1">'May 2025 Summary Data'!$B$2:$Z$33</definedName>
    <definedName name="ExternalData_1" localSheetId="2" hidden="1">'October 2025 Summary Data'!$B$2:$Z$32</definedName>
    <definedName name="ExternalData_1" localSheetId="5" hidden="1">'September 2025 Summary Data'!$B$2:$Z$32</definedName>
    <definedName name="ExternalData_2" localSheetId="1" hidden="1">' October 2025 Average Pricing'!$A$1:$E$721</definedName>
    <definedName name="ExternalData_2" localSheetId="19" hidden="1">'April 2025 Average Pricing'!$A$1:$E$721</definedName>
    <definedName name="ExternalData_2" localSheetId="7" hidden="1">'August 2025 Average Pricing'!$A$1:$E$721</definedName>
    <definedName name="ExternalData_2" localSheetId="31" hidden="1">'December 2024 Average Pricing'!$A$1:$E$720</definedName>
    <definedName name="ExternalData_2" localSheetId="25" hidden="1">'February 2025 Average Pricing'!$A$1:$E$721</definedName>
    <definedName name="ExternalData_2" localSheetId="28" hidden="1">'January 2025 Average Pricing'!$A$1:$E$697</definedName>
    <definedName name="ExternalData_2" localSheetId="10" hidden="1">'July 2025 Average Pricing'!$A$1:$E$721</definedName>
    <definedName name="ExternalData_2" localSheetId="22" hidden="1">'March 2025 Average Pricing'!$A$1:$E$721</definedName>
    <definedName name="ExternalData_2" localSheetId="16" hidden="1">'May 2025 Average Pricing'!$A$1:$E$745</definedName>
    <definedName name="ExternalData_2" localSheetId="35" hidden="1">'November 2024 Summary Data'!$B$2:$Z$32</definedName>
    <definedName name="ExternalData_2" localSheetId="4" hidden="1">'September 2025 Average Pricing'!$A$1:$E$721</definedName>
    <definedName name="ExternalData_3" localSheetId="13" hidden="1">'June 2025 Average Pricing'!$A$1:$E$745</definedName>
    <definedName name="ExternalData_3" localSheetId="34" hidden="1">'November 2024 Average Pricing'!$A$1:$E$721</definedName>
    <definedName name="F" localSheetId="6">#REF!</definedName>
    <definedName name="F" localSheetId="13">#REF!</definedName>
    <definedName name="F" localSheetId="12">#REF!</definedName>
    <definedName name="F" localSheetId="14">#REF!</definedName>
    <definedName name="F" localSheetId="0">#REF!</definedName>
    <definedName name="F" localSheetId="3">#REF!</definedName>
    <definedName name="F">#REF!</definedName>
    <definedName name="fc" localSheetId="6">#REF!</definedName>
    <definedName name="fc" localSheetId="12">#REF!</definedName>
    <definedName name="fc" localSheetId="0">#REF!</definedName>
    <definedName name="fc" localSheetId="3">#REF!</definedName>
    <definedName name="fc">#REF!</definedName>
    <definedName name="FEB" localSheetId="6">#REF!</definedName>
    <definedName name="FEB" localSheetId="12">#REF!</definedName>
    <definedName name="FEB" localSheetId="0">#REF!</definedName>
    <definedName name="FEB" localSheetId="3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6">#REF!</definedName>
    <definedName name="FIRMSALES" localSheetId="13">#REF!</definedName>
    <definedName name="FIRMSALES" localSheetId="12">#REF!</definedName>
    <definedName name="FIRMSALES" localSheetId="14">#REF!</definedName>
    <definedName name="FIRMSALES" localSheetId="0">#REF!</definedName>
    <definedName name="FIRMSALES" localSheetId="3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6">#REF!</definedName>
    <definedName name="INTT1" localSheetId="13">#REF!</definedName>
    <definedName name="INTT1" localSheetId="12">#REF!</definedName>
    <definedName name="INTT1" localSheetId="14">#REF!</definedName>
    <definedName name="INTT1" localSheetId="0">#REF!</definedName>
    <definedName name="INTT1" localSheetId="3">#REF!</definedName>
    <definedName name="INTT1">#REF!</definedName>
    <definedName name="INTT2" localSheetId="6">#REF!</definedName>
    <definedName name="INTT2" localSheetId="12">#REF!</definedName>
    <definedName name="INTT2" localSheetId="0">#REF!</definedName>
    <definedName name="INTT2" localSheetId="3">#REF!</definedName>
    <definedName name="INTT2">#REF!</definedName>
    <definedName name="INTT3" localSheetId="6">#REF!</definedName>
    <definedName name="INTT3" localSheetId="12">#REF!</definedName>
    <definedName name="INTT3" localSheetId="0">#REF!</definedName>
    <definedName name="INTT3" localSheetId="3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6">#REF!</definedName>
    <definedName name="MONTH" localSheetId="13">#REF!</definedName>
    <definedName name="MONTH" localSheetId="12">#REF!</definedName>
    <definedName name="MONTH" localSheetId="14">#REF!</definedName>
    <definedName name="MONTH" localSheetId="0">#REF!</definedName>
    <definedName name="MONTH" localSheetId="3">#REF!</definedName>
    <definedName name="MONTH">#REF!</definedName>
    <definedName name="MonthTable" localSheetId="13">[15]Month!#REF!</definedName>
    <definedName name="MonthTable" localSheetId="12">[15]Month!#REF!</definedName>
    <definedName name="MonthTable" localSheetId="14">[15]Month!#REF!</definedName>
    <definedName name="MonthTable">[15]Month!#REF!</definedName>
    <definedName name="MW" localSheetId="6">#REF!</definedName>
    <definedName name="MW" localSheetId="13">#REF!</definedName>
    <definedName name="MW" localSheetId="12">#REF!</definedName>
    <definedName name="MW" localSheetId="14">#REF!</definedName>
    <definedName name="MW" localSheetId="0">#REF!</definedName>
    <definedName name="MW" localSheetId="3">#REF!</definedName>
    <definedName name="MW">#REF!</definedName>
    <definedName name="NCP" localSheetId="6">#REF!</definedName>
    <definedName name="NCP" localSheetId="12">#REF!</definedName>
    <definedName name="NCP" localSheetId="0">#REF!</definedName>
    <definedName name="NCP" localSheetId="3">#REF!</definedName>
    <definedName name="NCP">#REF!</definedName>
    <definedName name="new" localSheetId="6">[16]ALLOC.!#REF!</definedName>
    <definedName name="new" localSheetId="12">[16]ALLOC.!#REF!</definedName>
    <definedName name="new" localSheetId="0">[16]ALLOC.!#REF!</definedName>
    <definedName name="new" localSheetId="3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6">#REF!</definedName>
    <definedName name="NMPK" localSheetId="13">#REF!</definedName>
    <definedName name="NMPK" localSheetId="12">#REF!</definedName>
    <definedName name="NMPK" localSheetId="14">#REF!</definedName>
    <definedName name="NMPK" localSheetId="0">#REF!</definedName>
    <definedName name="NMPK" localSheetId="3">#REF!</definedName>
    <definedName name="NMPK">#REF!</definedName>
    <definedName name="NMSUA" localSheetId="6">#REF!</definedName>
    <definedName name="NMSUA" localSheetId="12">#REF!</definedName>
    <definedName name="NMSUA" localSheetId="0">#REF!</definedName>
    <definedName name="NMSUA" localSheetId="3">#REF!</definedName>
    <definedName name="NMSUA">#REF!</definedName>
    <definedName name="NMSUM" localSheetId="6">#REF!</definedName>
    <definedName name="NMSUM" localSheetId="12">#REF!</definedName>
    <definedName name="NMSUM" localSheetId="0">#REF!</definedName>
    <definedName name="NMSUM" localSheetId="3">#REF!</definedName>
    <definedName name="NMSUM">#REF!</definedName>
    <definedName name="NMTWHS">#REF!</definedName>
    <definedName name="NMUNDERRECOVERY">'[17]U.2 ALLOC.'!#REF!</definedName>
    <definedName name="NOV" localSheetId="6">#REF!</definedName>
    <definedName name="NOV" localSheetId="13">#REF!</definedName>
    <definedName name="NOV" localSheetId="12">#REF!</definedName>
    <definedName name="NOV" localSheetId="14">#REF!</definedName>
    <definedName name="NOV" localSheetId="0">#REF!</definedName>
    <definedName name="NOV" localSheetId="3">#REF!</definedName>
    <definedName name="NOV">#REF!</definedName>
    <definedName name="NOV_2002" localSheetId="6">#REF!</definedName>
    <definedName name="NOV_2002" localSheetId="12">#REF!</definedName>
    <definedName name="NOV_2002" localSheetId="0">#REF!</definedName>
    <definedName name="NOV_2002" localSheetId="3">#REF!</definedName>
    <definedName name="NOV_2002">#REF!</definedName>
    <definedName name="NOV_2003" localSheetId="6">#REF!</definedName>
    <definedName name="NOV_2003" localSheetId="12">#REF!</definedName>
    <definedName name="NOV_2003" localSheetId="0">#REF!</definedName>
    <definedName name="NOV_2003" localSheetId="3">#REF!</definedName>
    <definedName name="NOV_2003">#REF!</definedName>
    <definedName name="OCT">#REF!</definedName>
    <definedName name="OCT_2002">#REF!</definedName>
    <definedName name="OCT_2003">#REF!</definedName>
    <definedName name="Oct_wpA" localSheetId="6">'[18]WP-A, pgs. 1-2'!#REF!</definedName>
    <definedName name="Oct_wpA" localSheetId="12">'[18]WP-A, pgs. 1-2'!#REF!</definedName>
    <definedName name="Oct_wpA" localSheetId="0">'[18]WP-A, pgs. 1-2'!#REF!</definedName>
    <definedName name="Oct_wpA" localSheetId="3">'[18]WP-A, pgs. 1-2'!#REF!</definedName>
    <definedName name="Oct_wpA">'[18]WP-A, pgs. 1-2'!#REF!</definedName>
    <definedName name="OT" localSheetId="6">#REF!</definedName>
    <definedName name="OT" localSheetId="13">#REF!</definedName>
    <definedName name="OT" localSheetId="12">#REF!</definedName>
    <definedName name="OT" localSheetId="14">#REF!</definedName>
    <definedName name="OT" localSheetId="0">#REF!</definedName>
    <definedName name="OT" localSheetId="3">#REF!</definedName>
    <definedName name="OT">#REF!</definedName>
    <definedName name="P1.4" localSheetId="6">#REF!</definedName>
    <definedName name="P1.4" localSheetId="12">#REF!</definedName>
    <definedName name="P1.4" localSheetId="0">#REF!</definedName>
    <definedName name="P1.4" localSheetId="3">#REF!</definedName>
    <definedName name="P1.4">#REF!</definedName>
    <definedName name="p2.4" localSheetId="6">#REF!</definedName>
    <definedName name="p2.4" localSheetId="12">#REF!</definedName>
    <definedName name="p2.4" localSheetId="0">#REF!</definedName>
    <definedName name="p2.4" localSheetId="3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6">#REF!</definedName>
    <definedName name="PM_TF_UNIT1" localSheetId="13">#REF!</definedName>
    <definedName name="PM_TF_UNIT1" localSheetId="12">#REF!</definedName>
    <definedName name="PM_TF_UNIT1" localSheetId="14">#REF!</definedName>
    <definedName name="PM_TF_UNIT1" localSheetId="0">#REF!</definedName>
    <definedName name="PM_TF_UNIT1" localSheetId="3">#REF!</definedName>
    <definedName name="PM_TF_UNIT1">#REF!</definedName>
    <definedName name="PM_TF_UNIT2" localSheetId="6">#REF!</definedName>
    <definedName name="PM_TF_UNIT2" localSheetId="12">#REF!</definedName>
    <definedName name="PM_TF_UNIT2" localSheetId="0">#REF!</definedName>
    <definedName name="PM_TF_UNIT2" localSheetId="3">#REF!</definedName>
    <definedName name="PM_TF_UNIT2">#REF!</definedName>
    <definedName name="PM_TF_UNIT3" localSheetId="6">#REF!</definedName>
    <definedName name="PM_TF_UNIT3" localSheetId="12">#REF!</definedName>
    <definedName name="PM_TF_UNIT3" localSheetId="0">#REF!</definedName>
    <definedName name="PM_TF_UNIT3" localSheetId="3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6">'August 2025 Calculation'!$A$1:$S$22</definedName>
    <definedName name="_xlnm.Print_Area" localSheetId="13">#REF!</definedName>
    <definedName name="_xlnm.Print_Area" localSheetId="12">'June 2025 Calculation'!$A$1:$S$22</definedName>
    <definedName name="_xlnm.Print_Area" localSheetId="14">#REF!</definedName>
    <definedName name="_xlnm.Print_Area" localSheetId="0">'October 2025 Calculation'!$A$1:$S$22</definedName>
    <definedName name="_xlnm.Print_Area" localSheetId="3">'September 2025 Calculation'!$A$1:$S$22</definedName>
    <definedName name="_xlnm.Print_Area">#REF!</definedName>
    <definedName name="Print_Area_JE_6805" localSheetId="13">'[21]JE 68XX UPLOAD'!#REF!</definedName>
    <definedName name="Print_Area_JE_6805" localSheetId="12">'[21]JE 68XX UPLOAD'!#REF!</definedName>
    <definedName name="Print_Area_JE_6805" localSheetId="14">'[21]JE 68XX UPLOAD'!#REF!</definedName>
    <definedName name="Print_Area_JE_6805">'[21]JE 68XX UPLOAD'!#REF!</definedName>
    <definedName name="Print_Area_JE_6806" localSheetId="13">'[21]JE 68XX UPLOAD'!#REF!</definedName>
    <definedName name="Print_Area_JE_6806" localSheetId="12">'[21]JE 68XX UPLOAD'!#REF!</definedName>
    <definedName name="Print_Area_JE_6806" localSheetId="14">'[21]JE 68XX UPLOAD'!#REF!</definedName>
    <definedName name="Print_Area_JE_6806">'[21]JE 68XX UPLOAD'!#REF!</definedName>
    <definedName name="Print_Area_MI" localSheetId="6">#REF!</definedName>
    <definedName name="Print_Area_MI" localSheetId="13">#REF!</definedName>
    <definedName name="Print_Area_MI" localSheetId="12">#REF!</definedName>
    <definedName name="Print_Area_MI" localSheetId="14">#REF!</definedName>
    <definedName name="Print_Area_MI" localSheetId="0">#REF!</definedName>
    <definedName name="Print_Area_MI" localSheetId="3">#REF!</definedName>
    <definedName name="Print_Area_MI">#REF!</definedName>
    <definedName name="PRINT_TITLES_MI" localSheetId="6">#REF!</definedName>
    <definedName name="PRINT_TITLES_MI" localSheetId="12">#REF!</definedName>
    <definedName name="PRINT_TITLES_MI" localSheetId="0">#REF!</definedName>
    <definedName name="PRINT_TITLES_MI" localSheetId="3">#REF!</definedName>
    <definedName name="PRINT_TITLES_MI">#REF!</definedName>
    <definedName name="PRIORMONTH" localSheetId="6">#REF!</definedName>
    <definedName name="PRIORMONTH" localSheetId="12">#REF!</definedName>
    <definedName name="PRIORMONTH" localSheetId="0">#REF!</definedName>
    <definedName name="PRIORMONTH" localSheetId="3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6">#REF!</definedName>
    <definedName name="RATE1" localSheetId="13">#REF!</definedName>
    <definedName name="RATE1" localSheetId="12">#REF!</definedName>
    <definedName name="RATE1" localSheetId="14">#REF!</definedName>
    <definedName name="RATE1" localSheetId="0">#REF!</definedName>
    <definedName name="RATE1" localSheetId="3">#REF!</definedName>
    <definedName name="RATE1">#REF!</definedName>
    <definedName name="RATE19TYP" localSheetId="13">'[22]Rate 19'!#REF!</definedName>
    <definedName name="RATE19TYP" localSheetId="12">'[22]Rate 19'!#REF!</definedName>
    <definedName name="RATE19TYP" localSheetId="14">'[22]Rate 19'!#REF!</definedName>
    <definedName name="RATE19TYP">'[22]Rate 19'!#REF!</definedName>
    <definedName name="RATE2" localSheetId="6">#REF!</definedName>
    <definedName name="RATE2" localSheetId="13">#REF!</definedName>
    <definedName name="RATE2" localSheetId="12">#REF!</definedName>
    <definedName name="RATE2" localSheetId="14">#REF!</definedName>
    <definedName name="RATE2" localSheetId="0">#REF!</definedName>
    <definedName name="RATE2" localSheetId="3">#REF!</definedName>
    <definedName name="RATE2">#REF!</definedName>
    <definedName name="RATE26" localSheetId="6">#REF!</definedName>
    <definedName name="RATE26" localSheetId="12">#REF!</definedName>
    <definedName name="RATE26" localSheetId="0">#REF!</definedName>
    <definedName name="RATE26" localSheetId="3">#REF!</definedName>
    <definedName name="RATE26">#REF!</definedName>
    <definedName name="RATE27" localSheetId="6">#REF!</definedName>
    <definedName name="RATE27" localSheetId="12">#REF!</definedName>
    <definedName name="RATE27" localSheetId="0">#REF!</definedName>
    <definedName name="RATE27" localSheetId="3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6">#REF!</definedName>
    <definedName name="RATE73" localSheetId="13">#REF!</definedName>
    <definedName name="RATE73" localSheetId="12">#REF!</definedName>
    <definedName name="RATE73" localSheetId="14">#REF!</definedName>
    <definedName name="RATE73" localSheetId="0">#REF!</definedName>
    <definedName name="RATE73" localSheetId="3">#REF!</definedName>
    <definedName name="RATE73">#REF!</definedName>
    <definedName name="RATE7TYP" localSheetId="13">'[22]Rate 7'!#REF!</definedName>
    <definedName name="RATE7TYP" localSheetId="12">'[22]Rate 7'!#REF!</definedName>
    <definedName name="RATE7TYP" localSheetId="14">'[22]Rate 7'!#REF!</definedName>
    <definedName name="RATE7TYP">'[22]Rate 7'!#REF!</definedName>
    <definedName name="RATE9" localSheetId="6">#REF!</definedName>
    <definedName name="RATE9" localSheetId="13">#REF!</definedName>
    <definedName name="RATE9" localSheetId="12">#REF!</definedName>
    <definedName name="RATE9" localSheetId="14">#REF!</definedName>
    <definedName name="RATE9" localSheetId="0">#REF!</definedName>
    <definedName name="RATE9" localSheetId="3">#REF!</definedName>
    <definedName name="RATE9">#REF!</definedName>
    <definedName name="RATEWH" localSheetId="6">#REF!</definedName>
    <definedName name="RATEWH" localSheetId="12">#REF!</definedName>
    <definedName name="RATEWH" localSheetId="0">#REF!</definedName>
    <definedName name="RATEWH" localSheetId="3">#REF!</definedName>
    <definedName name="RATEWH">#REF!</definedName>
    <definedName name="RDRESID" localSheetId="6">#REF!</definedName>
    <definedName name="RDRESID" localSheetId="12">#REF!</definedName>
    <definedName name="RDRESID" localSheetId="0">#REF!</definedName>
    <definedName name="RDRESID" localSheetId="3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6">#REF!</definedName>
    <definedName name="Sales_Company" localSheetId="12">#REF!</definedName>
    <definedName name="Sales_Company" localSheetId="0">#REF!</definedName>
    <definedName name="Sales_Company" localSheetId="3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6">#REF!</definedName>
    <definedName name="SELECT" localSheetId="13">#REF!</definedName>
    <definedName name="SELECT" localSheetId="12">#REF!</definedName>
    <definedName name="SELECT" localSheetId="14">#REF!</definedName>
    <definedName name="SELECT" localSheetId="0">#REF!</definedName>
    <definedName name="SELECT" localSheetId="3">#REF!</definedName>
    <definedName name="SELECT">#REF!</definedName>
    <definedName name="SEP" localSheetId="6">#REF!</definedName>
    <definedName name="SEP" localSheetId="12">#REF!</definedName>
    <definedName name="SEP" localSheetId="0">#REF!</definedName>
    <definedName name="SEP" localSheetId="3">#REF!</definedName>
    <definedName name="SEP">#REF!</definedName>
    <definedName name="SEP_2002" localSheetId="6">#REF!</definedName>
    <definedName name="SEP_2002" localSheetId="12">#REF!</definedName>
    <definedName name="SEP_2002" localSheetId="0">#REF!</definedName>
    <definedName name="SEP_2002" localSheetId="3">#REF!</definedName>
    <definedName name="SEP_2002">#REF!</definedName>
    <definedName name="SEP_2003">#REF!</definedName>
    <definedName name="Sept_03" localSheetId="6">'August 2025 Calculation'!$A$1:$U$39</definedName>
    <definedName name="Sept_03" localSheetId="13">#REF!</definedName>
    <definedName name="Sept_03" localSheetId="12">'June 2025 Calculation'!$A$1:$U$39</definedName>
    <definedName name="Sept_03" localSheetId="14">#REF!</definedName>
    <definedName name="Sept_03" localSheetId="0">'October 2025 Calculation'!$A$1:$U$39</definedName>
    <definedName name="Sept_03" localSheetId="3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6">#REF!</definedName>
    <definedName name="SUM" localSheetId="13">#REF!</definedName>
    <definedName name="SUM" localSheetId="12">#REF!</definedName>
    <definedName name="SUM" localSheetId="14">#REF!</definedName>
    <definedName name="SUM" localSheetId="0">#REF!</definedName>
    <definedName name="SUM" localSheetId="3">#REF!</definedName>
    <definedName name="SUM">#REF!</definedName>
    <definedName name="Summary" localSheetId="6">#REF!</definedName>
    <definedName name="Summary" localSheetId="12">#REF!</definedName>
    <definedName name="Summary" localSheetId="0">#REF!</definedName>
    <definedName name="Summary" localSheetId="3">#REF!</definedName>
    <definedName name="Summary">#REF!</definedName>
    <definedName name="SYSPK" localSheetId="6">#REF!</definedName>
    <definedName name="SYSPK" localSheetId="12">#REF!</definedName>
    <definedName name="SYSPK" localSheetId="0">#REF!</definedName>
    <definedName name="SYSPK" localSheetId="3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6">#REF!</definedName>
    <definedName name="Time" localSheetId="13">#REF!</definedName>
    <definedName name="Time" localSheetId="12">#REF!</definedName>
    <definedName name="Time" localSheetId="14">#REF!</definedName>
    <definedName name="Time" localSheetId="0">#REF!</definedName>
    <definedName name="Time" localSheetId="3">#REF!</definedName>
    <definedName name="Time">#REF!</definedName>
    <definedName name="TLN05a" localSheetId="6">#REF!</definedName>
    <definedName name="TLN05a" localSheetId="12">#REF!</definedName>
    <definedName name="TLN05a" localSheetId="0">#REF!</definedName>
    <definedName name="TLN05a" localSheetId="3">#REF!</definedName>
    <definedName name="TLN05a">#REF!</definedName>
    <definedName name="TLN05b" localSheetId="6">#REF!</definedName>
    <definedName name="TLN05b" localSheetId="12">#REF!</definedName>
    <definedName name="TLN05b" localSheetId="0">#REF!</definedName>
    <definedName name="TLN05b" localSheetId="3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6">'[18]WP-A, pgs. 1-2'!#REF!</definedName>
    <definedName name="totalwpa" localSheetId="13">'[18]WP-A, pgs. 1-2'!#REF!</definedName>
    <definedName name="totalwpa" localSheetId="12">'[18]WP-A, pgs. 1-2'!#REF!</definedName>
    <definedName name="totalwpa" localSheetId="14">'[18]WP-A, pgs. 1-2'!#REF!</definedName>
    <definedName name="totalwpa" localSheetId="0">'[18]WP-A, pgs. 1-2'!#REF!</definedName>
    <definedName name="totalwpa" localSheetId="3">'[18]WP-A, pgs. 1-2'!#REF!</definedName>
    <definedName name="totalwpa">'[18]WP-A, pgs. 1-2'!#REF!</definedName>
    <definedName name="TotRev" localSheetId="6">#REF!</definedName>
    <definedName name="TotRev" localSheetId="13">#REF!</definedName>
    <definedName name="TotRev" localSheetId="12">#REF!</definedName>
    <definedName name="TotRev" localSheetId="14">#REF!</definedName>
    <definedName name="TotRev" localSheetId="0">#REF!</definedName>
    <definedName name="TotRev" localSheetId="3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6">#REF!</definedName>
    <definedName name="TXDEM" localSheetId="13">#REF!</definedName>
    <definedName name="TXDEM" localSheetId="12">#REF!</definedName>
    <definedName name="TXDEM" localSheetId="14">#REF!</definedName>
    <definedName name="TXDEM" localSheetId="0">#REF!</definedName>
    <definedName name="TXDEM" localSheetId="3">#REF!</definedName>
    <definedName name="TXDEM">#REF!</definedName>
    <definedName name="TXNAT" localSheetId="6">#REF!</definedName>
    <definedName name="TXNAT" localSheetId="12">#REF!</definedName>
    <definedName name="TXNAT" localSheetId="0">#REF!</definedName>
    <definedName name="TXNAT" localSheetId="3">#REF!</definedName>
    <definedName name="TXNAT">#REF!</definedName>
    <definedName name="TXPK" localSheetId="6">#REF!</definedName>
    <definedName name="TXPK" localSheetId="12">#REF!</definedName>
    <definedName name="TXPK" localSheetId="0">#REF!</definedName>
    <definedName name="TXPK" localSheetId="3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6">#REF!</definedName>
    <definedName name="VENDOR_ID_RNG" localSheetId="13">#REF!</definedName>
    <definedName name="VENDOR_ID_RNG" localSheetId="12">#REF!</definedName>
    <definedName name="VENDOR_ID_RNG" localSheetId="14">#REF!</definedName>
    <definedName name="VENDOR_ID_RNG" localSheetId="0">#REF!</definedName>
    <definedName name="VENDOR_ID_RNG" localSheetId="3">#REF!</definedName>
    <definedName name="VENDOR_ID_RNG">#REF!</definedName>
    <definedName name="VENDOR_NAME" localSheetId="6">#REF!</definedName>
    <definedName name="VENDOR_NAME" localSheetId="12">#REF!</definedName>
    <definedName name="VENDOR_NAME" localSheetId="0">#REF!</definedName>
    <definedName name="VENDOR_NAME" localSheetId="3">#REF!</definedName>
    <definedName name="VENDOR_NAME">#REF!</definedName>
    <definedName name="what" localSheetId="6">#REF!</definedName>
    <definedName name="what" localSheetId="12">#REF!</definedName>
    <definedName name="what" localSheetId="0">#REF!</definedName>
    <definedName name="what" localSheetId="3">#REF!</definedName>
    <definedName name="what">#REF!</definedName>
    <definedName name="what2">#REF!</definedName>
    <definedName name="WORKSHEET">#REF!</definedName>
    <definedName name="WP">#REF!</definedName>
    <definedName name="wrn.allocpb." localSheetId="1" hidden="1">{#N/A,#N/A,FALSE,"Alloc"}</definedName>
    <definedName name="wrn.allocpb." localSheetId="7" hidden="1">{#N/A,#N/A,FALSE,"Alloc"}</definedName>
    <definedName name="wrn.allocpb." localSheetId="6" hidden="1">{#N/A,#N/A,FALSE,"Alloc"}</definedName>
    <definedName name="wrn.allocpb." localSheetId="8" hidden="1">{#N/A,#N/A,FALSE,"Alloc"}</definedName>
    <definedName name="wrn.allocpb." localSheetId="13" hidden="1">{#N/A,#N/A,FALSE,"Alloc"}</definedName>
    <definedName name="wrn.allocpb." localSheetId="12" hidden="1">{#N/A,#N/A,FALSE,"Alloc"}</definedName>
    <definedName name="wrn.allocpb." localSheetId="14" hidden="1">{#N/A,#N/A,FALSE,"Alloc"}</definedName>
    <definedName name="wrn.allocpb." localSheetId="0" hidden="1">{#N/A,#N/A,FALSE,"Alloc"}</definedName>
    <definedName name="wrn.allocpb." localSheetId="2" hidden="1">{#N/A,#N/A,FALSE,"Alloc"}</definedName>
    <definedName name="wrn.allocpb." localSheetId="4" hidden="1">{#N/A,#N/A,FALSE,"Alloc"}</definedName>
    <definedName name="wrn.allocpb." localSheetId="3" hidden="1">{#N/A,#N/A,FALSE,"Alloc"}</definedName>
    <definedName name="wrn.allocpb." localSheetId="5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6">#REF!</definedName>
    <definedName name="ZainetData" localSheetId="12">#REF!</definedName>
    <definedName name="ZainetData" localSheetId="0">#REF!</definedName>
    <definedName name="ZainetData" localSheetId="3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59" l="1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I4" i="59"/>
  <c r="J4" i="59" s="1"/>
  <c r="F4" i="59"/>
  <c r="L3" i="59"/>
  <c r="I3" i="59"/>
  <c r="J3" i="59" s="1"/>
  <c r="F3" i="59"/>
  <c r="L2" i="59"/>
  <c r="I2" i="59"/>
  <c r="J2" i="59" s="1"/>
  <c r="F2" i="59"/>
  <c r="F721" i="20"/>
  <c r="F720" i="20"/>
  <c r="F719" i="20"/>
  <c r="F718" i="20"/>
  <c r="F717" i="20"/>
  <c r="F716" i="20"/>
  <c r="F715" i="20"/>
  <c r="F714" i="20"/>
  <c r="F713" i="20"/>
  <c r="F712" i="20"/>
  <c r="F711" i="20"/>
  <c r="F710" i="20"/>
  <c r="F709" i="20"/>
  <c r="F708" i="20"/>
  <c r="F707" i="20"/>
  <c r="F706" i="20"/>
  <c r="F705" i="20"/>
  <c r="F704" i="20"/>
  <c r="F703" i="20"/>
  <c r="F702" i="20"/>
  <c r="F701" i="20"/>
  <c r="F700" i="20"/>
  <c r="F699" i="20"/>
  <c r="F698" i="20"/>
  <c r="F697" i="20"/>
  <c r="F696" i="20"/>
  <c r="F695" i="20"/>
  <c r="F694" i="20"/>
  <c r="F693" i="20"/>
  <c r="F692" i="20"/>
  <c r="F691" i="20"/>
  <c r="F690" i="20"/>
  <c r="F689" i="20"/>
  <c r="F688" i="20"/>
  <c r="F687" i="20"/>
  <c r="F686" i="20"/>
  <c r="F685" i="20"/>
  <c r="F684" i="20"/>
  <c r="F683" i="20"/>
  <c r="F682" i="20"/>
  <c r="F681" i="20"/>
  <c r="F680" i="20"/>
  <c r="F679" i="20"/>
  <c r="F678" i="20"/>
  <c r="F677" i="20"/>
  <c r="F676" i="20"/>
  <c r="F675" i="20"/>
  <c r="F674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F660" i="20"/>
  <c r="F659" i="20"/>
  <c r="F658" i="20"/>
  <c r="F657" i="20"/>
  <c r="F656" i="20"/>
  <c r="F655" i="20"/>
  <c r="F654" i="20"/>
  <c r="F653" i="20"/>
  <c r="F652" i="20"/>
  <c r="F651" i="20"/>
  <c r="F650" i="20"/>
  <c r="F649" i="20"/>
  <c r="F648" i="20"/>
  <c r="F647" i="20"/>
  <c r="F646" i="20"/>
  <c r="F645" i="20"/>
  <c r="F644" i="20"/>
  <c r="F643" i="20"/>
  <c r="F642" i="20"/>
  <c r="F641" i="20"/>
  <c r="F640" i="20"/>
  <c r="F639" i="20"/>
  <c r="F638" i="20"/>
  <c r="F637" i="20"/>
  <c r="F636" i="20"/>
  <c r="F635" i="20"/>
  <c r="F634" i="20"/>
  <c r="F633" i="20"/>
  <c r="F632" i="20"/>
  <c r="F631" i="20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F617" i="20"/>
  <c r="F616" i="20"/>
  <c r="F615" i="20"/>
  <c r="F614" i="20"/>
  <c r="F613" i="20"/>
  <c r="F612" i="20"/>
  <c r="F611" i="20"/>
  <c r="F610" i="20"/>
  <c r="F609" i="20"/>
  <c r="F608" i="20"/>
  <c r="F607" i="20"/>
  <c r="F606" i="20"/>
  <c r="F605" i="20"/>
  <c r="F604" i="20"/>
  <c r="F603" i="20"/>
  <c r="F602" i="20"/>
  <c r="F601" i="20"/>
  <c r="F600" i="20"/>
  <c r="F599" i="20"/>
  <c r="F598" i="20"/>
  <c r="F597" i="20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F581" i="20"/>
  <c r="F580" i="20"/>
  <c r="F579" i="20"/>
  <c r="F578" i="20"/>
  <c r="F577" i="20"/>
  <c r="F576" i="20"/>
  <c r="F575" i="20"/>
  <c r="F574" i="20"/>
  <c r="F573" i="20"/>
  <c r="F572" i="20"/>
  <c r="F571" i="20"/>
  <c r="F570" i="20"/>
  <c r="F569" i="20"/>
  <c r="F568" i="20"/>
  <c r="F567" i="20"/>
  <c r="F566" i="20"/>
  <c r="F565" i="20"/>
  <c r="F564" i="20"/>
  <c r="F563" i="20"/>
  <c r="F562" i="20"/>
  <c r="F561" i="20"/>
  <c r="F560" i="20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F541" i="20"/>
  <c r="F540" i="20"/>
  <c r="F539" i="20"/>
  <c r="F538" i="20"/>
  <c r="F537" i="20"/>
  <c r="F536" i="20"/>
  <c r="F535" i="20"/>
  <c r="F534" i="20"/>
  <c r="F533" i="20"/>
  <c r="F532" i="20"/>
  <c r="F531" i="20"/>
  <c r="F530" i="20"/>
  <c r="F529" i="20"/>
  <c r="F528" i="20"/>
  <c r="F527" i="20"/>
  <c r="F526" i="20"/>
  <c r="F525" i="20"/>
  <c r="F524" i="20"/>
  <c r="F523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F501" i="20"/>
  <c r="F500" i="20"/>
  <c r="F499" i="20"/>
  <c r="F498" i="20"/>
  <c r="F497" i="20"/>
  <c r="F496" i="20"/>
  <c r="F495" i="20"/>
  <c r="F494" i="20"/>
  <c r="F493" i="20"/>
  <c r="F492" i="20"/>
  <c r="F491" i="20"/>
  <c r="F490" i="20"/>
  <c r="F489" i="20"/>
  <c r="F488" i="20"/>
  <c r="F487" i="20"/>
  <c r="F486" i="20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F462" i="20"/>
  <c r="F461" i="20"/>
  <c r="F460" i="20"/>
  <c r="F459" i="20"/>
  <c r="F458" i="20"/>
  <c r="F457" i="20"/>
  <c r="F456" i="20"/>
  <c r="F455" i="20"/>
  <c r="F454" i="20"/>
  <c r="F453" i="20"/>
  <c r="F452" i="20"/>
  <c r="F451" i="20"/>
  <c r="F450" i="20"/>
  <c r="F449" i="20"/>
  <c r="F448" i="20"/>
  <c r="F447" i="20"/>
  <c r="F446" i="20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F422" i="20"/>
  <c r="F421" i="20"/>
  <c r="F420" i="20"/>
  <c r="F419" i="20"/>
  <c r="F418" i="20"/>
  <c r="F417" i="20"/>
  <c r="F416" i="20"/>
  <c r="F415" i="20"/>
  <c r="F414" i="20"/>
  <c r="F413" i="20"/>
  <c r="F412" i="20"/>
  <c r="F411" i="20"/>
  <c r="F410" i="20"/>
  <c r="F409" i="20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F388" i="20"/>
  <c r="F387" i="20"/>
  <c r="F386" i="20"/>
  <c r="F385" i="20"/>
  <c r="F384" i="20"/>
  <c r="F383" i="20"/>
  <c r="F382" i="20"/>
  <c r="F381" i="20"/>
  <c r="F380" i="20"/>
  <c r="F379" i="20"/>
  <c r="F378" i="20"/>
  <c r="F377" i="20"/>
  <c r="F376" i="20"/>
  <c r="F375" i="20"/>
  <c r="F374" i="20"/>
  <c r="F373" i="20"/>
  <c r="F372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F352" i="20"/>
  <c r="F351" i="20"/>
  <c r="F350" i="20"/>
  <c r="F349" i="20"/>
  <c r="F348" i="20"/>
  <c r="F347" i="20"/>
  <c r="F346" i="20"/>
  <c r="F345" i="20"/>
  <c r="F344" i="20"/>
  <c r="F343" i="20"/>
  <c r="F342" i="20"/>
  <c r="F341" i="20"/>
  <c r="F340" i="20"/>
  <c r="F339" i="20"/>
  <c r="F338" i="20"/>
  <c r="F337" i="20"/>
  <c r="F336" i="20"/>
  <c r="F335" i="20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F315" i="20"/>
  <c r="F314" i="20"/>
  <c r="F313" i="20"/>
  <c r="F312" i="20"/>
  <c r="F311" i="20"/>
  <c r="F310" i="20"/>
  <c r="F309" i="20"/>
  <c r="F308" i="20"/>
  <c r="F307" i="20"/>
  <c r="F306" i="20"/>
  <c r="F305" i="20"/>
  <c r="F304" i="20"/>
  <c r="F303" i="20"/>
  <c r="F302" i="20"/>
  <c r="F301" i="20"/>
  <c r="F300" i="20"/>
  <c r="F299" i="20"/>
  <c r="F298" i="20"/>
  <c r="F297" i="20"/>
  <c r="F296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F278" i="20"/>
  <c r="F277" i="20"/>
  <c r="F276" i="20"/>
  <c r="F275" i="20"/>
  <c r="F274" i="20"/>
  <c r="F273" i="20"/>
  <c r="F272" i="20"/>
  <c r="F271" i="20"/>
  <c r="F270" i="20"/>
  <c r="F269" i="20"/>
  <c r="F268" i="20"/>
  <c r="F267" i="20"/>
  <c r="F266" i="20"/>
  <c r="F265" i="20"/>
  <c r="F264" i="20"/>
  <c r="F263" i="20"/>
  <c r="F262" i="20"/>
  <c r="F261" i="20"/>
  <c r="F260" i="20"/>
  <c r="F259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F242" i="20"/>
  <c r="F241" i="20"/>
  <c r="F240" i="20"/>
  <c r="F239" i="20"/>
  <c r="F238" i="20"/>
  <c r="F237" i="20"/>
  <c r="F236" i="20"/>
  <c r="F235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L10" i="20"/>
  <c r="F10" i="20"/>
  <c r="F9" i="20"/>
  <c r="F8" i="20"/>
  <c r="M7" i="20"/>
  <c r="L7" i="20"/>
  <c r="F7" i="20"/>
  <c r="M6" i="20"/>
  <c r="L6" i="20"/>
  <c r="F6" i="20"/>
  <c r="F5" i="20"/>
  <c r="J4" i="20"/>
  <c r="I4" i="20"/>
  <c r="F4" i="20"/>
  <c r="L3" i="20"/>
  <c r="J3" i="20"/>
  <c r="I3" i="20"/>
  <c r="F3" i="20"/>
  <c r="L2" i="20"/>
  <c r="J2" i="20"/>
  <c r="I2" i="20"/>
  <c r="F2" i="20"/>
  <c r="Q18" i="21"/>
  <c r="O18" i="21"/>
  <c r="M18" i="21"/>
  <c r="K18" i="21"/>
  <c r="I18" i="21"/>
  <c r="G18" i="21"/>
  <c r="E18" i="21"/>
  <c r="Q16" i="21"/>
  <c r="O16" i="21"/>
  <c r="M16" i="21"/>
  <c r="K16" i="21"/>
  <c r="I16" i="21"/>
  <c r="G16" i="21"/>
  <c r="E16" i="21"/>
  <c r="Q14" i="21"/>
  <c r="O14" i="21"/>
  <c r="M14" i="21"/>
  <c r="K14" i="21"/>
  <c r="I14" i="21"/>
  <c r="G14" i="21"/>
  <c r="E14" i="21"/>
  <c r="Q12" i="21"/>
  <c r="O12" i="21"/>
  <c r="M12" i="21"/>
  <c r="K12" i="21"/>
  <c r="I12" i="21"/>
  <c r="G12" i="21"/>
  <c r="E12" i="21"/>
  <c r="Q10" i="21"/>
  <c r="O10" i="21"/>
  <c r="M10" i="21"/>
  <c r="K10" i="21"/>
  <c r="I10" i="21"/>
  <c r="G10" i="21"/>
  <c r="A3" i="21"/>
  <c r="A2" i="21"/>
  <c r="A1" i="21"/>
  <c r="F720" i="23"/>
  <c r="F719" i="23"/>
  <c r="F718" i="23"/>
  <c r="F717" i="23"/>
  <c r="F716" i="23"/>
  <c r="F715" i="23"/>
  <c r="F714" i="23"/>
  <c r="F713" i="23"/>
  <c r="F712" i="23"/>
  <c r="F711" i="23"/>
  <c r="F710" i="23"/>
  <c r="F709" i="23"/>
  <c r="F708" i="23"/>
  <c r="F707" i="23"/>
  <c r="F706" i="23"/>
  <c r="F705" i="23"/>
  <c r="F704" i="23"/>
  <c r="F703" i="23"/>
  <c r="F702" i="23"/>
  <c r="F701" i="23"/>
  <c r="F700" i="23"/>
  <c r="F699" i="23"/>
  <c r="F698" i="23"/>
  <c r="F697" i="23"/>
  <c r="F696" i="23"/>
  <c r="F695" i="23"/>
  <c r="F694" i="23"/>
  <c r="F693" i="23"/>
  <c r="F692" i="23"/>
  <c r="F691" i="23"/>
  <c r="F690" i="23"/>
  <c r="F689" i="23"/>
  <c r="F688" i="23"/>
  <c r="F687" i="23"/>
  <c r="F686" i="23"/>
  <c r="F685" i="23"/>
  <c r="F684" i="23"/>
  <c r="F683" i="23"/>
  <c r="F682" i="23"/>
  <c r="F681" i="23"/>
  <c r="F680" i="23"/>
  <c r="F679" i="23"/>
  <c r="F678" i="23"/>
  <c r="F677" i="23"/>
  <c r="F676" i="23"/>
  <c r="F675" i="23"/>
  <c r="F674" i="23"/>
  <c r="F673" i="23"/>
  <c r="F672" i="23"/>
  <c r="F671" i="23"/>
  <c r="F670" i="23"/>
  <c r="F669" i="23"/>
  <c r="F668" i="23"/>
  <c r="F667" i="23"/>
  <c r="F666" i="23"/>
  <c r="F665" i="23"/>
  <c r="F664" i="23"/>
  <c r="F663" i="23"/>
  <c r="F662" i="23"/>
  <c r="F661" i="23"/>
  <c r="F660" i="23"/>
  <c r="F659" i="23"/>
  <c r="F658" i="23"/>
  <c r="F657" i="23"/>
  <c r="F656" i="23"/>
  <c r="F655" i="23"/>
  <c r="F654" i="23"/>
  <c r="F653" i="23"/>
  <c r="F652" i="23"/>
  <c r="F651" i="23"/>
  <c r="F650" i="23"/>
  <c r="F649" i="23"/>
  <c r="F648" i="23"/>
  <c r="F647" i="23"/>
  <c r="F646" i="23"/>
  <c r="F645" i="23"/>
  <c r="F644" i="23"/>
  <c r="F643" i="23"/>
  <c r="F642" i="23"/>
  <c r="F641" i="23"/>
  <c r="F640" i="23"/>
  <c r="F639" i="23"/>
  <c r="F638" i="23"/>
  <c r="F637" i="23"/>
  <c r="F636" i="23"/>
  <c r="F635" i="23"/>
  <c r="F634" i="23"/>
  <c r="F633" i="23"/>
  <c r="F632" i="23"/>
  <c r="F631" i="23"/>
  <c r="F630" i="23"/>
  <c r="F629" i="23"/>
  <c r="F628" i="23"/>
  <c r="F627" i="23"/>
  <c r="F626" i="23"/>
  <c r="F625" i="23"/>
  <c r="F624" i="23"/>
  <c r="F623" i="23"/>
  <c r="F622" i="23"/>
  <c r="F621" i="23"/>
  <c r="F620" i="23"/>
  <c r="F619" i="23"/>
  <c r="F618" i="23"/>
  <c r="F617" i="23"/>
  <c r="F616" i="23"/>
  <c r="F615" i="23"/>
  <c r="F614" i="23"/>
  <c r="F613" i="23"/>
  <c r="F612" i="23"/>
  <c r="F611" i="23"/>
  <c r="F610" i="23"/>
  <c r="F609" i="23"/>
  <c r="F608" i="23"/>
  <c r="F607" i="23"/>
  <c r="F606" i="23"/>
  <c r="F605" i="23"/>
  <c r="F604" i="23"/>
  <c r="F603" i="23"/>
  <c r="F602" i="23"/>
  <c r="F601" i="23"/>
  <c r="F600" i="23"/>
  <c r="F599" i="23"/>
  <c r="F598" i="23"/>
  <c r="F597" i="23"/>
  <c r="F596" i="23"/>
  <c r="F595" i="23"/>
  <c r="F594" i="23"/>
  <c r="F593" i="23"/>
  <c r="F592" i="23"/>
  <c r="F591" i="23"/>
  <c r="F590" i="23"/>
  <c r="F589" i="23"/>
  <c r="F588" i="23"/>
  <c r="F587" i="23"/>
  <c r="F586" i="23"/>
  <c r="F585" i="23"/>
  <c r="F584" i="23"/>
  <c r="F583" i="23"/>
  <c r="F582" i="23"/>
  <c r="F581" i="23"/>
  <c r="F580" i="23"/>
  <c r="F579" i="23"/>
  <c r="F578" i="23"/>
  <c r="F577" i="23"/>
  <c r="F576" i="23"/>
  <c r="F575" i="23"/>
  <c r="F574" i="23"/>
  <c r="F573" i="23"/>
  <c r="F572" i="23"/>
  <c r="F571" i="23"/>
  <c r="F570" i="23"/>
  <c r="F569" i="23"/>
  <c r="F568" i="23"/>
  <c r="F567" i="23"/>
  <c r="F566" i="23"/>
  <c r="F565" i="23"/>
  <c r="F564" i="23"/>
  <c r="F563" i="23"/>
  <c r="F562" i="23"/>
  <c r="F561" i="23"/>
  <c r="F560" i="23"/>
  <c r="F559" i="23"/>
  <c r="F558" i="23"/>
  <c r="F557" i="23"/>
  <c r="F556" i="23"/>
  <c r="F555" i="23"/>
  <c r="F554" i="23"/>
  <c r="F553" i="23"/>
  <c r="F552" i="23"/>
  <c r="F551" i="23"/>
  <c r="F550" i="23"/>
  <c r="F549" i="23"/>
  <c r="F548" i="23"/>
  <c r="F547" i="23"/>
  <c r="F546" i="23"/>
  <c r="F545" i="23"/>
  <c r="F544" i="23"/>
  <c r="F543" i="23"/>
  <c r="F542" i="23"/>
  <c r="F541" i="23"/>
  <c r="F540" i="23"/>
  <c r="F539" i="23"/>
  <c r="F538" i="23"/>
  <c r="F537" i="23"/>
  <c r="F536" i="23"/>
  <c r="F535" i="23"/>
  <c r="F534" i="23"/>
  <c r="F533" i="23"/>
  <c r="F532" i="23"/>
  <c r="F531" i="23"/>
  <c r="F530" i="23"/>
  <c r="F529" i="23"/>
  <c r="F528" i="23"/>
  <c r="F527" i="23"/>
  <c r="F526" i="23"/>
  <c r="F525" i="23"/>
  <c r="F524" i="23"/>
  <c r="F523" i="23"/>
  <c r="F522" i="23"/>
  <c r="F521" i="23"/>
  <c r="F520" i="23"/>
  <c r="F519" i="23"/>
  <c r="F518" i="23"/>
  <c r="F517" i="23"/>
  <c r="F516" i="23"/>
  <c r="F515" i="23"/>
  <c r="F514" i="23"/>
  <c r="F513" i="23"/>
  <c r="F512" i="23"/>
  <c r="F511" i="23"/>
  <c r="F510" i="23"/>
  <c r="F509" i="23"/>
  <c r="F508" i="23"/>
  <c r="F507" i="23"/>
  <c r="F506" i="23"/>
  <c r="F505" i="23"/>
  <c r="F504" i="23"/>
  <c r="F503" i="23"/>
  <c r="F502" i="23"/>
  <c r="F501" i="23"/>
  <c r="F500" i="23"/>
  <c r="F499" i="23"/>
  <c r="F498" i="23"/>
  <c r="F497" i="23"/>
  <c r="F496" i="23"/>
  <c r="F495" i="23"/>
  <c r="F494" i="23"/>
  <c r="F493" i="23"/>
  <c r="F492" i="23"/>
  <c r="F491" i="23"/>
  <c r="F490" i="23"/>
  <c r="F489" i="23"/>
  <c r="F488" i="23"/>
  <c r="F487" i="23"/>
  <c r="F486" i="23"/>
  <c r="F485" i="23"/>
  <c r="F484" i="23"/>
  <c r="F483" i="23"/>
  <c r="F482" i="23"/>
  <c r="F481" i="23"/>
  <c r="F480" i="23"/>
  <c r="F479" i="23"/>
  <c r="F478" i="23"/>
  <c r="F477" i="23"/>
  <c r="F476" i="23"/>
  <c r="F475" i="23"/>
  <c r="F474" i="23"/>
  <c r="F473" i="23"/>
  <c r="F472" i="23"/>
  <c r="F471" i="23"/>
  <c r="F470" i="23"/>
  <c r="F469" i="23"/>
  <c r="F468" i="23"/>
  <c r="F467" i="23"/>
  <c r="F466" i="23"/>
  <c r="F465" i="23"/>
  <c r="F464" i="23"/>
  <c r="F463" i="23"/>
  <c r="F462" i="23"/>
  <c r="F461" i="23"/>
  <c r="F460" i="23"/>
  <c r="F459" i="23"/>
  <c r="F458" i="23"/>
  <c r="F457" i="23"/>
  <c r="F456" i="23"/>
  <c r="F455" i="23"/>
  <c r="F454" i="23"/>
  <c r="F453" i="23"/>
  <c r="F452" i="23"/>
  <c r="F451" i="23"/>
  <c r="F450" i="23"/>
  <c r="F449" i="23"/>
  <c r="F448" i="23"/>
  <c r="F447" i="23"/>
  <c r="F446" i="23"/>
  <c r="F445" i="23"/>
  <c r="F444" i="23"/>
  <c r="F443" i="23"/>
  <c r="F442" i="23"/>
  <c r="F441" i="23"/>
  <c r="F440" i="23"/>
  <c r="F439" i="23"/>
  <c r="F438" i="23"/>
  <c r="F437" i="23"/>
  <c r="F436" i="23"/>
  <c r="F435" i="23"/>
  <c r="F434" i="23"/>
  <c r="F433" i="23"/>
  <c r="F432" i="23"/>
  <c r="F431" i="23"/>
  <c r="F430" i="23"/>
  <c r="F429" i="23"/>
  <c r="F428" i="23"/>
  <c r="F427" i="23"/>
  <c r="F426" i="23"/>
  <c r="F425" i="23"/>
  <c r="F424" i="23"/>
  <c r="F423" i="23"/>
  <c r="F422" i="23"/>
  <c r="F421" i="23"/>
  <c r="F420" i="23"/>
  <c r="F419" i="23"/>
  <c r="F418" i="23"/>
  <c r="F417" i="23"/>
  <c r="F416" i="23"/>
  <c r="F415" i="23"/>
  <c r="F414" i="23"/>
  <c r="F413" i="23"/>
  <c r="F412" i="23"/>
  <c r="F411" i="23"/>
  <c r="F410" i="23"/>
  <c r="F409" i="23"/>
  <c r="F408" i="23"/>
  <c r="F407" i="23"/>
  <c r="F406" i="23"/>
  <c r="F405" i="23"/>
  <c r="F404" i="23"/>
  <c r="F403" i="23"/>
  <c r="F402" i="23"/>
  <c r="F401" i="23"/>
  <c r="F400" i="23"/>
  <c r="F399" i="23"/>
  <c r="F398" i="23"/>
  <c r="F397" i="23"/>
  <c r="F396" i="23"/>
  <c r="F395" i="23"/>
  <c r="F394" i="23"/>
  <c r="F393" i="23"/>
  <c r="F392" i="23"/>
  <c r="F391" i="23"/>
  <c r="F390" i="23"/>
  <c r="F389" i="23"/>
  <c r="F388" i="23"/>
  <c r="F387" i="23"/>
  <c r="F386" i="23"/>
  <c r="F385" i="23"/>
  <c r="F384" i="23"/>
  <c r="F383" i="23"/>
  <c r="F382" i="23"/>
  <c r="F381" i="23"/>
  <c r="F380" i="23"/>
  <c r="F379" i="23"/>
  <c r="F378" i="23"/>
  <c r="F377" i="23"/>
  <c r="F376" i="23"/>
  <c r="F375" i="23"/>
  <c r="F374" i="23"/>
  <c r="F373" i="23"/>
  <c r="F372" i="23"/>
  <c r="F371" i="23"/>
  <c r="F370" i="23"/>
  <c r="F369" i="23"/>
  <c r="F368" i="23"/>
  <c r="F367" i="23"/>
  <c r="F366" i="23"/>
  <c r="F365" i="23"/>
  <c r="F364" i="23"/>
  <c r="F363" i="23"/>
  <c r="F362" i="23"/>
  <c r="F361" i="23"/>
  <c r="F360" i="23"/>
  <c r="F359" i="23"/>
  <c r="F358" i="23"/>
  <c r="F357" i="23"/>
  <c r="F356" i="23"/>
  <c r="F355" i="23"/>
  <c r="F354" i="23"/>
  <c r="F353" i="23"/>
  <c r="F352" i="23"/>
  <c r="F351" i="23"/>
  <c r="F350" i="23"/>
  <c r="F349" i="23"/>
  <c r="F348" i="23"/>
  <c r="F347" i="23"/>
  <c r="F346" i="23"/>
  <c r="F345" i="23"/>
  <c r="F344" i="23"/>
  <c r="F343" i="23"/>
  <c r="F342" i="23"/>
  <c r="F341" i="23"/>
  <c r="F340" i="23"/>
  <c r="F339" i="23"/>
  <c r="F338" i="23"/>
  <c r="F337" i="23"/>
  <c r="F336" i="23"/>
  <c r="F335" i="23"/>
  <c r="F334" i="23"/>
  <c r="F333" i="23"/>
  <c r="F332" i="23"/>
  <c r="F331" i="23"/>
  <c r="F330" i="23"/>
  <c r="F329" i="23"/>
  <c r="F328" i="23"/>
  <c r="F327" i="23"/>
  <c r="F326" i="23"/>
  <c r="F325" i="23"/>
  <c r="F324" i="23"/>
  <c r="F323" i="23"/>
  <c r="F322" i="23"/>
  <c r="F321" i="23"/>
  <c r="F320" i="23"/>
  <c r="F319" i="23"/>
  <c r="F318" i="23"/>
  <c r="F317" i="23"/>
  <c r="F316" i="23"/>
  <c r="F315" i="23"/>
  <c r="F314" i="23"/>
  <c r="F313" i="23"/>
  <c r="F312" i="23"/>
  <c r="F311" i="23"/>
  <c r="F310" i="23"/>
  <c r="F309" i="23"/>
  <c r="F308" i="23"/>
  <c r="F307" i="23"/>
  <c r="F306" i="23"/>
  <c r="F305" i="23"/>
  <c r="F304" i="23"/>
  <c r="F303" i="23"/>
  <c r="F302" i="23"/>
  <c r="F301" i="23"/>
  <c r="F300" i="23"/>
  <c r="F299" i="23"/>
  <c r="F298" i="23"/>
  <c r="F297" i="23"/>
  <c r="F296" i="23"/>
  <c r="F295" i="23"/>
  <c r="F294" i="23"/>
  <c r="F293" i="23"/>
  <c r="F292" i="23"/>
  <c r="F291" i="23"/>
  <c r="F290" i="23"/>
  <c r="F289" i="23"/>
  <c r="F288" i="23"/>
  <c r="F287" i="23"/>
  <c r="F286" i="23"/>
  <c r="F285" i="23"/>
  <c r="F284" i="23"/>
  <c r="F283" i="23"/>
  <c r="F282" i="23"/>
  <c r="F281" i="23"/>
  <c r="F280" i="23"/>
  <c r="F279" i="23"/>
  <c r="F278" i="23"/>
  <c r="F277" i="23"/>
  <c r="F276" i="23"/>
  <c r="F275" i="23"/>
  <c r="F274" i="23"/>
  <c r="F273" i="23"/>
  <c r="F272" i="23"/>
  <c r="F271" i="23"/>
  <c r="F270" i="23"/>
  <c r="F269" i="23"/>
  <c r="F268" i="23"/>
  <c r="F267" i="23"/>
  <c r="F266" i="23"/>
  <c r="F265" i="23"/>
  <c r="F264" i="23"/>
  <c r="F263" i="23"/>
  <c r="F262" i="23"/>
  <c r="F261" i="23"/>
  <c r="F260" i="23"/>
  <c r="F259" i="23"/>
  <c r="F258" i="23"/>
  <c r="F257" i="23"/>
  <c r="F256" i="23"/>
  <c r="F255" i="23"/>
  <c r="F254" i="23"/>
  <c r="F253" i="23"/>
  <c r="F252" i="23"/>
  <c r="F251" i="23"/>
  <c r="F250" i="23"/>
  <c r="F249" i="23"/>
  <c r="F248" i="23"/>
  <c r="F247" i="23"/>
  <c r="F246" i="23"/>
  <c r="F245" i="23"/>
  <c r="F244" i="23"/>
  <c r="F243" i="23"/>
  <c r="F242" i="23"/>
  <c r="F241" i="23"/>
  <c r="F240" i="23"/>
  <c r="F239" i="23"/>
  <c r="F238" i="23"/>
  <c r="F237" i="23"/>
  <c r="F236" i="23"/>
  <c r="F235" i="23"/>
  <c r="F234" i="23"/>
  <c r="F233" i="23"/>
  <c r="F232" i="23"/>
  <c r="F231" i="23"/>
  <c r="F230" i="23"/>
  <c r="F229" i="23"/>
  <c r="F228" i="23"/>
  <c r="F227" i="23"/>
  <c r="F226" i="23"/>
  <c r="F225" i="23"/>
  <c r="F224" i="23"/>
  <c r="F223" i="23"/>
  <c r="F222" i="23"/>
  <c r="F221" i="23"/>
  <c r="F220" i="23"/>
  <c r="F219" i="23"/>
  <c r="F218" i="23"/>
  <c r="F217" i="23"/>
  <c r="F216" i="23"/>
  <c r="F215" i="23"/>
  <c r="F214" i="23"/>
  <c r="F213" i="23"/>
  <c r="F212" i="23"/>
  <c r="F211" i="23"/>
  <c r="F210" i="23"/>
  <c r="F209" i="23"/>
  <c r="F208" i="23"/>
  <c r="F207" i="23"/>
  <c r="F206" i="23"/>
  <c r="F205" i="23"/>
  <c r="F204" i="23"/>
  <c r="F203" i="23"/>
  <c r="F202" i="23"/>
  <c r="F201" i="23"/>
  <c r="F200" i="23"/>
  <c r="F199" i="23"/>
  <c r="F198" i="23"/>
  <c r="F197" i="23"/>
  <c r="F196" i="23"/>
  <c r="F195" i="23"/>
  <c r="F194" i="23"/>
  <c r="F193" i="23"/>
  <c r="F192" i="23"/>
  <c r="F191" i="23"/>
  <c r="F190" i="23"/>
  <c r="F189" i="23"/>
  <c r="F188" i="23"/>
  <c r="F187" i="23"/>
  <c r="F186" i="23"/>
  <c r="F185" i="23"/>
  <c r="F184" i="23"/>
  <c r="F183" i="23"/>
  <c r="F182" i="23"/>
  <c r="F181" i="23"/>
  <c r="F180" i="23"/>
  <c r="F179" i="23"/>
  <c r="F178" i="23"/>
  <c r="F177" i="23"/>
  <c r="F176" i="23"/>
  <c r="F175" i="23"/>
  <c r="F174" i="23"/>
  <c r="F173" i="23"/>
  <c r="F172" i="23"/>
  <c r="F171" i="23"/>
  <c r="F170" i="23"/>
  <c r="F169" i="23"/>
  <c r="F168" i="23"/>
  <c r="F167" i="23"/>
  <c r="F166" i="23"/>
  <c r="F165" i="23"/>
  <c r="F164" i="23"/>
  <c r="F163" i="23"/>
  <c r="F162" i="23"/>
  <c r="F161" i="23"/>
  <c r="F160" i="23"/>
  <c r="F159" i="23"/>
  <c r="F158" i="23"/>
  <c r="F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F143" i="23"/>
  <c r="F142" i="23"/>
  <c r="F141" i="23"/>
  <c r="F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F120" i="23"/>
  <c r="F119" i="23"/>
  <c r="F118" i="23"/>
  <c r="F117" i="23"/>
  <c r="F116" i="23"/>
  <c r="F115" i="23"/>
  <c r="F114" i="23"/>
  <c r="F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L10" i="23"/>
  <c r="F10" i="23"/>
  <c r="F9" i="23"/>
  <c r="F8" i="23"/>
  <c r="M7" i="23"/>
  <c r="L7" i="23"/>
  <c r="F7" i="23"/>
  <c r="M6" i="23"/>
  <c r="L6" i="23"/>
  <c r="F6" i="23"/>
  <c r="F5" i="23"/>
  <c r="J4" i="23"/>
  <c r="I4" i="23"/>
  <c r="F4" i="23"/>
  <c r="L3" i="23"/>
  <c r="J3" i="23"/>
  <c r="I3" i="23"/>
  <c r="F3" i="23"/>
  <c r="L2" i="23"/>
  <c r="J2" i="23"/>
  <c r="I2" i="23"/>
  <c r="F2" i="23"/>
  <c r="Q18" i="24"/>
  <c r="O18" i="24"/>
  <c r="M18" i="24"/>
  <c r="K18" i="24"/>
  <c r="I18" i="24"/>
  <c r="G18" i="24"/>
  <c r="E18" i="24"/>
  <c r="Q16" i="24"/>
  <c r="O16" i="24"/>
  <c r="M16" i="24"/>
  <c r="K16" i="24"/>
  <c r="I16" i="24"/>
  <c r="G16" i="24"/>
  <c r="E16" i="24"/>
  <c r="Q14" i="24"/>
  <c r="O14" i="24"/>
  <c r="M14" i="24"/>
  <c r="K14" i="24"/>
  <c r="I14" i="24"/>
  <c r="G14" i="24"/>
  <c r="E14" i="24"/>
  <c r="Q12" i="24"/>
  <c r="O12" i="24"/>
  <c r="M12" i="24"/>
  <c r="K12" i="24"/>
  <c r="I12" i="24"/>
  <c r="G12" i="24"/>
  <c r="E12" i="24"/>
  <c r="Q10" i="24"/>
  <c r="O10" i="24"/>
  <c r="M10" i="24"/>
  <c r="K10" i="24"/>
  <c r="I10" i="24"/>
  <c r="G10" i="24"/>
  <c r="A3" i="24"/>
  <c r="A2" i="24"/>
  <c r="A1" i="24"/>
  <c r="F697" i="26"/>
  <c r="F696" i="26"/>
  <c r="F695" i="26"/>
  <c r="F694" i="26"/>
  <c r="F693" i="26"/>
  <c r="F692" i="26"/>
  <c r="F691" i="26"/>
  <c r="F690" i="26"/>
  <c r="F689" i="26"/>
  <c r="F688" i="26"/>
  <c r="F687" i="26"/>
  <c r="F686" i="26"/>
  <c r="F685" i="26"/>
  <c r="F684" i="26"/>
  <c r="F683" i="26"/>
  <c r="F682" i="26"/>
  <c r="F681" i="26"/>
  <c r="F680" i="26"/>
  <c r="F679" i="26"/>
  <c r="F678" i="26"/>
  <c r="F677" i="26"/>
  <c r="F676" i="26"/>
  <c r="F675" i="26"/>
  <c r="F674" i="26"/>
  <c r="F673" i="26"/>
  <c r="F672" i="26"/>
  <c r="F671" i="26"/>
  <c r="F670" i="26"/>
  <c r="F669" i="26"/>
  <c r="F668" i="26"/>
  <c r="F667" i="26"/>
  <c r="F666" i="26"/>
  <c r="F665" i="26"/>
  <c r="F664" i="26"/>
  <c r="F663" i="26"/>
  <c r="F662" i="26"/>
  <c r="F661" i="26"/>
  <c r="F660" i="26"/>
  <c r="F659" i="26"/>
  <c r="F658" i="26"/>
  <c r="F657" i="26"/>
  <c r="F656" i="26"/>
  <c r="F655" i="26"/>
  <c r="F654" i="26"/>
  <c r="F653" i="26"/>
  <c r="F652" i="26"/>
  <c r="F651" i="26"/>
  <c r="F650" i="26"/>
  <c r="F649" i="26"/>
  <c r="F648" i="26"/>
  <c r="F647" i="26"/>
  <c r="F646" i="26"/>
  <c r="F645" i="26"/>
  <c r="F644" i="26"/>
  <c r="F643" i="26"/>
  <c r="F642" i="26"/>
  <c r="F641" i="26"/>
  <c r="F640" i="26"/>
  <c r="F639" i="26"/>
  <c r="F638" i="26"/>
  <c r="F637" i="26"/>
  <c r="F636" i="26"/>
  <c r="F635" i="26"/>
  <c r="F634" i="26"/>
  <c r="F633" i="26"/>
  <c r="F632" i="26"/>
  <c r="F631" i="26"/>
  <c r="F630" i="26"/>
  <c r="F629" i="26"/>
  <c r="F628" i="26"/>
  <c r="F627" i="26"/>
  <c r="F626" i="26"/>
  <c r="F625" i="26"/>
  <c r="F624" i="26"/>
  <c r="F623" i="26"/>
  <c r="F622" i="26"/>
  <c r="F621" i="26"/>
  <c r="F620" i="26"/>
  <c r="F619" i="26"/>
  <c r="F618" i="26"/>
  <c r="F617" i="26"/>
  <c r="F616" i="26"/>
  <c r="F615" i="26"/>
  <c r="F614" i="26"/>
  <c r="F613" i="26"/>
  <c r="F612" i="26"/>
  <c r="F611" i="26"/>
  <c r="F610" i="26"/>
  <c r="F609" i="26"/>
  <c r="F608" i="26"/>
  <c r="F607" i="26"/>
  <c r="F606" i="26"/>
  <c r="F605" i="26"/>
  <c r="F604" i="26"/>
  <c r="F603" i="26"/>
  <c r="F602" i="26"/>
  <c r="F601" i="26"/>
  <c r="F600" i="26"/>
  <c r="F599" i="26"/>
  <c r="F598" i="26"/>
  <c r="F597" i="26"/>
  <c r="F596" i="26"/>
  <c r="F595" i="26"/>
  <c r="F594" i="26"/>
  <c r="F593" i="26"/>
  <c r="F592" i="26"/>
  <c r="F591" i="26"/>
  <c r="F590" i="26"/>
  <c r="F589" i="26"/>
  <c r="F588" i="26"/>
  <c r="F587" i="26"/>
  <c r="F586" i="26"/>
  <c r="F585" i="26"/>
  <c r="F584" i="26"/>
  <c r="F583" i="26"/>
  <c r="F582" i="26"/>
  <c r="F581" i="26"/>
  <c r="F580" i="26"/>
  <c r="F579" i="26"/>
  <c r="F578" i="26"/>
  <c r="F577" i="26"/>
  <c r="F576" i="26"/>
  <c r="F575" i="26"/>
  <c r="F574" i="26"/>
  <c r="F573" i="26"/>
  <c r="F572" i="26"/>
  <c r="F571" i="26"/>
  <c r="F570" i="26"/>
  <c r="F569" i="26"/>
  <c r="F568" i="26"/>
  <c r="F567" i="26"/>
  <c r="F566" i="26"/>
  <c r="F565" i="26"/>
  <c r="F564" i="26"/>
  <c r="F563" i="26"/>
  <c r="F562" i="26"/>
  <c r="F561" i="26"/>
  <c r="F560" i="26"/>
  <c r="F559" i="26"/>
  <c r="F558" i="26"/>
  <c r="F557" i="26"/>
  <c r="F556" i="26"/>
  <c r="F555" i="26"/>
  <c r="F554" i="26"/>
  <c r="F553" i="26"/>
  <c r="F552" i="26"/>
  <c r="F551" i="26"/>
  <c r="F550" i="26"/>
  <c r="F549" i="26"/>
  <c r="F548" i="26"/>
  <c r="F547" i="26"/>
  <c r="F546" i="26"/>
  <c r="F545" i="26"/>
  <c r="F544" i="26"/>
  <c r="F543" i="26"/>
  <c r="F542" i="26"/>
  <c r="F541" i="26"/>
  <c r="F540" i="26"/>
  <c r="F539" i="26"/>
  <c r="F538" i="26"/>
  <c r="F537" i="26"/>
  <c r="F536" i="26"/>
  <c r="F535" i="26"/>
  <c r="F534" i="26"/>
  <c r="F533" i="26"/>
  <c r="F532" i="26"/>
  <c r="F531" i="26"/>
  <c r="F530" i="26"/>
  <c r="F529" i="26"/>
  <c r="F528" i="26"/>
  <c r="F527" i="26"/>
  <c r="F526" i="26"/>
  <c r="F525" i="26"/>
  <c r="F524" i="26"/>
  <c r="F523" i="26"/>
  <c r="F522" i="26"/>
  <c r="F521" i="26"/>
  <c r="F520" i="26"/>
  <c r="F519" i="26"/>
  <c r="F518" i="26"/>
  <c r="F517" i="26"/>
  <c r="F516" i="26"/>
  <c r="F515" i="26"/>
  <c r="F514" i="26"/>
  <c r="F513" i="26"/>
  <c r="F512" i="26"/>
  <c r="F511" i="26"/>
  <c r="F510" i="26"/>
  <c r="F509" i="26"/>
  <c r="F508" i="26"/>
  <c r="F507" i="26"/>
  <c r="F506" i="26"/>
  <c r="F505" i="26"/>
  <c r="F504" i="26"/>
  <c r="F503" i="26"/>
  <c r="F502" i="26"/>
  <c r="F501" i="26"/>
  <c r="F500" i="26"/>
  <c r="F499" i="26"/>
  <c r="F498" i="26"/>
  <c r="F497" i="26"/>
  <c r="F496" i="26"/>
  <c r="F495" i="26"/>
  <c r="F494" i="26"/>
  <c r="F493" i="26"/>
  <c r="F492" i="26"/>
  <c r="F491" i="26"/>
  <c r="F490" i="26"/>
  <c r="F489" i="26"/>
  <c r="F488" i="26"/>
  <c r="F487" i="26"/>
  <c r="F486" i="26"/>
  <c r="F485" i="26"/>
  <c r="F484" i="26"/>
  <c r="F483" i="26"/>
  <c r="F482" i="26"/>
  <c r="F481" i="26"/>
  <c r="F480" i="26"/>
  <c r="F479" i="26"/>
  <c r="F478" i="26"/>
  <c r="F477" i="26"/>
  <c r="F476" i="26"/>
  <c r="F475" i="26"/>
  <c r="F474" i="26"/>
  <c r="F473" i="26"/>
  <c r="F472" i="26"/>
  <c r="F471" i="26"/>
  <c r="F470" i="26"/>
  <c r="F469" i="26"/>
  <c r="F468" i="26"/>
  <c r="F467" i="26"/>
  <c r="F466" i="26"/>
  <c r="F465" i="26"/>
  <c r="F464" i="26"/>
  <c r="F463" i="26"/>
  <c r="F462" i="26"/>
  <c r="F461" i="26"/>
  <c r="F460" i="26"/>
  <c r="F459" i="26"/>
  <c r="F458" i="26"/>
  <c r="F457" i="26"/>
  <c r="F456" i="26"/>
  <c r="F455" i="26"/>
  <c r="F454" i="26"/>
  <c r="F453" i="26"/>
  <c r="F452" i="26"/>
  <c r="F451" i="26"/>
  <c r="F450" i="26"/>
  <c r="F449" i="26"/>
  <c r="F448" i="26"/>
  <c r="F447" i="26"/>
  <c r="F446" i="26"/>
  <c r="F445" i="26"/>
  <c r="F444" i="26"/>
  <c r="F443" i="26"/>
  <c r="F442" i="26"/>
  <c r="F441" i="26"/>
  <c r="F440" i="26"/>
  <c r="F439" i="26"/>
  <c r="F438" i="26"/>
  <c r="F437" i="26"/>
  <c r="F436" i="26"/>
  <c r="F435" i="26"/>
  <c r="F434" i="26"/>
  <c r="F433" i="26"/>
  <c r="F432" i="26"/>
  <c r="F431" i="26"/>
  <c r="F430" i="26"/>
  <c r="F429" i="26"/>
  <c r="F428" i="26"/>
  <c r="F427" i="26"/>
  <c r="F426" i="26"/>
  <c r="F425" i="26"/>
  <c r="F424" i="26"/>
  <c r="F423" i="26"/>
  <c r="F422" i="26"/>
  <c r="F421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L10" i="26"/>
  <c r="F10" i="26"/>
  <c r="F9" i="26"/>
  <c r="F8" i="26"/>
  <c r="M7" i="26"/>
  <c r="L7" i="26"/>
  <c r="F7" i="26"/>
  <c r="M6" i="26"/>
  <c r="L6" i="26"/>
  <c r="F6" i="26"/>
  <c r="F5" i="26"/>
  <c r="F4" i="26"/>
  <c r="L3" i="26"/>
  <c r="F3" i="26"/>
  <c r="L2" i="26"/>
  <c r="F2" i="26"/>
  <c r="Q18" i="27"/>
  <c r="O18" i="27"/>
  <c r="M18" i="27"/>
  <c r="Q16" i="27"/>
  <c r="O16" i="27"/>
  <c r="M16" i="27"/>
  <c r="Q14" i="27"/>
  <c r="O14" i="27"/>
  <c r="M14" i="27"/>
  <c r="Q12" i="27"/>
  <c r="O12" i="27"/>
  <c r="M12" i="27"/>
  <c r="Q10" i="27"/>
  <c r="O10" i="27"/>
  <c r="M10" i="27"/>
  <c r="A3" i="27"/>
  <c r="A2" i="27"/>
  <c r="A1" i="27"/>
  <c r="F721" i="30"/>
  <c r="F720" i="30"/>
  <c r="F719" i="30"/>
  <c r="F718" i="30"/>
  <c r="F717" i="30"/>
  <c r="F716" i="30"/>
  <c r="F715" i="30"/>
  <c r="F714" i="30"/>
  <c r="F713" i="30"/>
  <c r="F712" i="30"/>
  <c r="F711" i="30"/>
  <c r="F710" i="30"/>
  <c r="F709" i="30"/>
  <c r="F708" i="30"/>
  <c r="F707" i="30"/>
  <c r="F706" i="30"/>
  <c r="F705" i="30"/>
  <c r="F704" i="30"/>
  <c r="F703" i="30"/>
  <c r="F702" i="30"/>
  <c r="F701" i="30"/>
  <c r="F700" i="30"/>
  <c r="F699" i="30"/>
  <c r="F698" i="30"/>
  <c r="F697" i="30"/>
  <c r="F696" i="30"/>
  <c r="F695" i="30"/>
  <c r="F694" i="30"/>
  <c r="F693" i="30"/>
  <c r="F692" i="30"/>
  <c r="F691" i="30"/>
  <c r="F690" i="30"/>
  <c r="F689" i="30"/>
  <c r="F688" i="30"/>
  <c r="F687" i="30"/>
  <c r="F686" i="30"/>
  <c r="F685" i="30"/>
  <c r="F684" i="30"/>
  <c r="F683" i="30"/>
  <c r="F682" i="30"/>
  <c r="F681" i="30"/>
  <c r="F680" i="30"/>
  <c r="F679" i="30"/>
  <c r="F678" i="30"/>
  <c r="F677" i="30"/>
  <c r="F676" i="30"/>
  <c r="F675" i="30"/>
  <c r="F674" i="30"/>
  <c r="F673" i="30"/>
  <c r="F672" i="30"/>
  <c r="F671" i="30"/>
  <c r="F670" i="30"/>
  <c r="F669" i="30"/>
  <c r="F668" i="30"/>
  <c r="F667" i="30"/>
  <c r="F666" i="30"/>
  <c r="F665" i="30"/>
  <c r="F664" i="30"/>
  <c r="F663" i="30"/>
  <c r="F662" i="30"/>
  <c r="F661" i="30"/>
  <c r="F660" i="30"/>
  <c r="F659" i="30"/>
  <c r="F658" i="30"/>
  <c r="F657" i="30"/>
  <c r="F656" i="30"/>
  <c r="F655" i="30"/>
  <c r="F654" i="30"/>
  <c r="F653" i="30"/>
  <c r="F652" i="30"/>
  <c r="F651" i="30"/>
  <c r="F650" i="30"/>
  <c r="F649" i="30"/>
  <c r="F648" i="30"/>
  <c r="F647" i="30"/>
  <c r="F646" i="30"/>
  <c r="F645" i="30"/>
  <c r="F644" i="30"/>
  <c r="F643" i="30"/>
  <c r="F642" i="30"/>
  <c r="F641" i="30"/>
  <c r="F640" i="30"/>
  <c r="F639" i="30"/>
  <c r="F638" i="30"/>
  <c r="F637" i="30"/>
  <c r="F636" i="30"/>
  <c r="F635" i="30"/>
  <c r="F634" i="30"/>
  <c r="F633" i="30"/>
  <c r="F632" i="30"/>
  <c r="F631" i="30"/>
  <c r="F630" i="30"/>
  <c r="F629" i="30"/>
  <c r="F628" i="30"/>
  <c r="F627" i="30"/>
  <c r="F626" i="30"/>
  <c r="F625" i="30"/>
  <c r="F624" i="30"/>
  <c r="F623" i="30"/>
  <c r="F622" i="30"/>
  <c r="F621" i="30"/>
  <c r="F620" i="30"/>
  <c r="F619" i="30"/>
  <c r="F618" i="30"/>
  <c r="F617" i="30"/>
  <c r="F616" i="30"/>
  <c r="F615" i="30"/>
  <c r="F614" i="30"/>
  <c r="F613" i="30"/>
  <c r="F612" i="30"/>
  <c r="F611" i="30"/>
  <c r="F610" i="30"/>
  <c r="F609" i="30"/>
  <c r="F608" i="30"/>
  <c r="F607" i="30"/>
  <c r="F606" i="30"/>
  <c r="F605" i="30"/>
  <c r="F604" i="30"/>
  <c r="F603" i="30"/>
  <c r="F602" i="30"/>
  <c r="F601" i="30"/>
  <c r="F600" i="30"/>
  <c r="F599" i="30"/>
  <c r="F598" i="30"/>
  <c r="F597" i="30"/>
  <c r="F596" i="30"/>
  <c r="F595" i="30"/>
  <c r="F594" i="30"/>
  <c r="F593" i="30"/>
  <c r="F592" i="30"/>
  <c r="F591" i="30"/>
  <c r="F590" i="30"/>
  <c r="F589" i="30"/>
  <c r="F588" i="30"/>
  <c r="F587" i="30"/>
  <c r="F586" i="30"/>
  <c r="F585" i="30"/>
  <c r="F584" i="30"/>
  <c r="F583" i="30"/>
  <c r="F582" i="30"/>
  <c r="F581" i="30"/>
  <c r="F580" i="30"/>
  <c r="F579" i="30"/>
  <c r="F578" i="30"/>
  <c r="F577" i="30"/>
  <c r="F576" i="30"/>
  <c r="F575" i="30"/>
  <c r="F574" i="30"/>
  <c r="F573" i="30"/>
  <c r="F572" i="30"/>
  <c r="F571" i="30"/>
  <c r="F570" i="30"/>
  <c r="F569" i="30"/>
  <c r="F568" i="30"/>
  <c r="F567" i="30"/>
  <c r="F566" i="30"/>
  <c r="F565" i="30"/>
  <c r="F564" i="30"/>
  <c r="F563" i="30"/>
  <c r="F562" i="30"/>
  <c r="F561" i="30"/>
  <c r="F560" i="30"/>
  <c r="F559" i="30"/>
  <c r="F558" i="30"/>
  <c r="F557" i="30"/>
  <c r="F556" i="30"/>
  <c r="F555" i="30"/>
  <c r="F554" i="30"/>
  <c r="F553" i="30"/>
  <c r="F552" i="30"/>
  <c r="F551" i="30"/>
  <c r="F550" i="30"/>
  <c r="F549" i="30"/>
  <c r="F548" i="30"/>
  <c r="F547" i="30"/>
  <c r="F546" i="30"/>
  <c r="F545" i="30"/>
  <c r="F544" i="30"/>
  <c r="F543" i="30"/>
  <c r="F542" i="30"/>
  <c r="F541" i="30"/>
  <c r="F540" i="30"/>
  <c r="F539" i="30"/>
  <c r="F538" i="30"/>
  <c r="F537" i="30"/>
  <c r="F536" i="30"/>
  <c r="F535" i="30"/>
  <c r="F534" i="30"/>
  <c r="F533" i="30"/>
  <c r="F532" i="30"/>
  <c r="F531" i="30"/>
  <c r="F530" i="30"/>
  <c r="F529" i="30"/>
  <c r="F528" i="30"/>
  <c r="F527" i="30"/>
  <c r="F526" i="30"/>
  <c r="F525" i="30"/>
  <c r="F524" i="30"/>
  <c r="F523" i="30"/>
  <c r="F522" i="30"/>
  <c r="F521" i="30"/>
  <c r="F520" i="30"/>
  <c r="F519" i="30"/>
  <c r="F518" i="30"/>
  <c r="F517" i="30"/>
  <c r="F516" i="30"/>
  <c r="F515" i="30"/>
  <c r="F514" i="30"/>
  <c r="F513" i="30"/>
  <c r="F512" i="30"/>
  <c r="F511" i="30"/>
  <c r="F510" i="30"/>
  <c r="F509" i="30"/>
  <c r="F508" i="30"/>
  <c r="F507" i="30"/>
  <c r="F506" i="30"/>
  <c r="F505" i="30"/>
  <c r="F504" i="30"/>
  <c r="F503" i="30"/>
  <c r="F502" i="30"/>
  <c r="F501" i="30"/>
  <c r="F500" i="30"/>
  <c r="F499" i="30"/>
  <c r="F498" i="30"/>
  <c r="F497" i="30"/>
  <c r="F496" i="30"/>
  <c r="F495" i="30"/>
  <c r="F494" i="30"/>
  <c r="F493" i="30"/>
  <c r="F492" i="30"/>
  <c r="F491" i="30"/>
  <c r="F490" i="30"/>
  <c r="F489" i="30"/>
  <c r="F488" i="30"/>
  <c r="F487" i="30"/>
  <c r="F486" i="30"/>
  <c r="F485" i="30"/>
  <c r="F484" i="30"/>
  <c r="F483" i="30"/>
  <c r="F482" i="30"/>
  <c r="F481" i="30"/>
  <c r="F480" i="30"/>
  <c r="F479" i="30"/>
  <c r="F478" i="30"/>
  <c r="F477" i="30"/>
  <c r="F476" i="30"/>
  <c r="F475" i="30"/>
  <c r="F474" i="30"/>
  <c r="F473" i="30"/>
  <c r="F472" i="30"/>
  <c r="F471" i="30"/>
  <c r="F470" i="30"/>
  <c r="F469" i="30"/>
  <c r="F468" i="30"/>
  <c r="F467" i="30"/>
  <c r="F466" i="30"/>
  <c r="F465" i="30"/>
  <c r="F464" i="30"/>
  <c r="F463" i="30"/>
  <c r="F462" i="30"/>
  <c r="F461" i="30"/>
  <c r="F460" i="30"/>
  <c r="F459" i="30"/>
  <c r="F458" i="30"/>
  <c r="F457" i="30"/>
  <c r="F456" i="30"/>
  <c r="F455" i="30"/>
  <c r="F454" i="30"/>
  <c r="F453" i="30"/>
  <c r="F452" i="30"/>
  <c r="F451" i="30"/>
  <c r="F450" i="30"/>
  <c r="F449" i="30"/>
  <c r="F448" i="30"/>
  <c r="F447" i="30"/>
  <c r="F446" i="30"/>
  <c r="F445" i="30"/>
  <c r="F444" i="30"/>
  <c r="F443" i="30"/>
  <c r="F442" i="30"/>
  <c r="F441" i="30"/>
  <c r="F440" i="30"/>
  <c r="F439" i="30"/>
  <c r="F438" i="30"/>
  <c r="F437" i="30"/>
  <c r="F436" i="30"/>
  <c r="F435" i="30"/>
  <c r="F434" i="30"/>
  <c r="F433" i="30"/>
  <c r="F432" i="30"/>
  <c r="F431" i="30"/>
  <c r="F430" i="30"/>
  <c r="F429" i="30"/>
  <c r="F428" i="30"/>
  <c r="F427" i="30"/>
  <c r="F426" i="30"/>
  <c r="F425" i="30"/>
  <c r="F424" i="30"/>
  <c r="F423" i="30"/>
  <c r="F422" i="30"/>
  <c r="F421" i="30"/>
  <c r="F420" i="30"/>
  <c r="F419" i="30"/>
  <c r="F418" i="30"/>
  <c r="F417" i="30"/>
  <c r="F416" i="30"/>
  <c r="F415" i="30"/>
  <c r="F414" i="30"/>
  <c r="F413" i="30"/>
  <c r="F412" i="30"/>
  <c r="F411" i="30"/>
  <c r="F410" i="30"/>
  <c r="F409" i="30"/>
  <c r="F408" i="30"/>
  <c r="F407" i="30"/>
  <c r="F406" i="30"/>
  <c r="F405" i="30"/>
  <c r="F404" i="30"/>
  <c r="F403" i="30"/>
  <c r="F402" i="30"/>
  <c r="F401" i="30"/>
  <c r="F400" i="30"/>
  <c r="F399" i="30"/>
  <c r="F398" i="30"/>
  <c r="F397" i="30"/>
  <c r="F396" i="30"/>
  <c r="F395" i="30"/>
  <c r="F394" i="30"/>
  <c r="F393" i="30"/>
  <c r="F392" i="30"/>
  <c r="F391" i="30"/>
  <c r="F390" i="30"/>
  <c r="F389" i="30"/>
  <c r="F388" i="30"/>
  <c r="F387" i="30"/>
  <c r="F386" i="30"/>
  <c r="F385" i="30"/>
  <c r="F384" i="30"/>
  <c r="F383" i="30"/>
  <c r="F382" i="30"/>
  <c r="F381" i="30"/>
  <c r="F380" i="30"/>
  <c r="F379" i="30"/>
  <c r="F378" i="30"/>
  <c r="F377" i="30"/>
  <c r="F376" i="30"/>
  <c r="F375" i="30"/>
  <c r="F374" i="30"/>
  <c r="F373" i="30"/>
  <c r="F372" i="30"/>
  <c r="F371" i="30"/>
  <c r="F370" i="30"/>
  <c r="F369" i="30"/>
  <c r="F368" i="30"/>
  <c r="F367" i="30"/>
  <c r="F366" i="30"/>
  <c r="F365" i="30"/>
  <c r="F364" i="30"/>
  <c r="F363" i="30"/>
  <c r="F362" i="30"/>
  <c r="F361" i="30"/>
  <c r="F360" i="30"/>
  <c r="F359" i="30"/>
  <c r="F358" i="30"/>
  <c r="F357" i="30"/>
  <c r="F356" i="30"/>
  <c r="F355" i="30"/>
  <c r="F354" i="30"/>
  <c r="F353" i="30"/>
  <c r="F352" i="30"/>
  <c r="F351" i="30"/>
  <c r="F350" i="30"/>
  <c r="F349" i="30"/>
  <c r="F348" i="30"/>
  <c r="F347" i="30"/>
  <c r="F346" i="30"/>
  <c r="F345" i="30"/>
  <c r="F344" i="30"/>
  <c r="F343" i="30"/>
  <c r="F342" i="30"/>
  <c r="F341" i="30"/>
  <c r="F340" i="30"/>
  <c r="F339" i="30"/>
  <c r="F338" i="30"/>
  <c r="F337" i="30"/>
  <c r="F336" i="30"/>
  <c r="F335" i="30"/>
  <c r="F334" i="30"/>
  <c r="F333" i="30"/>
  <c r="F332" i="30"/>
  <c r="F331" i="30"/>
  <c r="F330" i="30"/>
  <c r="F329" i="30"/>
  <c r="F328" i="30"/>
  <c r="F327" i="30"/>
  <c r="F326" i="30"/>
  <c r="F325" i="30"/>
  <c r="F324" i="30"/>
  <c r="F323" i="30"/>
  <c r="F322" i="30"/>
  <c r="F321" i="30"/>
  <c r="F320" i="30"/>
  <c r="F319" i="30"/>
  <c r="F318" i="30"/>
  <c r="F317" i="30"/>
  <c r="F316" i="30"/>
  <c r="F315" i="30"/>
  <c r="F314" i="30"/>
  <c r="F313" i="30"/>
  <c r="F312" i="30"/>
  <c r="F311" i="30"/>
  <c r="F310" i="30"/>
  <c r="F309" i="30"/>
  <c r="F308" i="30"/>
  <c r="F307" i="30"/>
  <c r="F306" i="30"/>
  <c r="F305" i="30"/>
  <c r="F304" i="30"/>
  <c r="F303" i="30"/>
  <c r="F302" i="30"/>
  <c r="F301" i="30"/>
  <c r="F300" i="30"/>
  <c r="F299" i="30"/>
  <c r="F298" i="30"/>
  <c r="F297" i="30"/>
  <c r="F296" i="30"/>
  <c r="F295" i="30"/>
  <c r="F294" i="30"/>
  <c r="F293" i="30"/>
  <c r="F292" i="30"/>
  <c r="F291" i="30"/>
  <c r="F290" i="30"/>
  <c r="F289" i="30"/>
  <c r="F288" i="30"/>
  <c r="F287" i="30"/>
  <c r="F286" i="30"/>
  <c r="F285" i="30"/>
  <c r="F284" i="30"/>
  <c r="F283" i="30"/>
  <c r="F282" i="30"/>
  <c r="F281" i="30"/>
  <c r="F280" i="30"/>
  <c r="F279" i="30"/>
  <c r="F278" i="30"/>
  <c r="F277" i="30"/>
  <c r="F276" i="30"/>
  <c r="F275" i="30"/>
  <c r="F274" i="30"/>
  <c r="F273" i="30"/>
  <c r="F272" i="30"/>
  <c r="F271" i="30"/>
  <c r="F270" i="30"/>
  <c r="F269" i="30"/>
  <c r="F268" i="30"/>
  <c r="F267" i="30"/>
  <c r="F266" i="30"/>
  <c r="F265" i="30"/>
  <c r="F264" i="30"/>
  <c r="F263" i="30"/>
  <c r="F262" i="30"/>
  <c r="F261" i="30"/>
  <c r="F260" i="30"/>
  <c r="F259" i="30"/>
  <c r="F258" i="30"/>
  <c r="F257" i="30"/>
  <c r="F256" i="30"/>
  <c r="F255" i="30"/>
  <c r="F254" i="30"/>
  <c r="F253" i="30"/>
  <c r="F252" i="30"/>
  <c r="F251" i="30"/>
  <c r="F250" i="30"/>
  <c r="F249" i="30"/>
  <c r="F248" i="30"/>
  <c r="F247" i="30"/>
  <c r="F246" i="30"/>
  <c r="F245" i="30"/>
  <c r="F244" i="30"/>
  <c r="F243" i="30"/>
  <c r="F242" i="30"/>
  <c r="F241" i="30"/>
  <c r="F240" i="30"/>
  <c r="F239" i="30"/>
  <c r="F238" i="30"/>
  <c r="F237" i="30"/>
  <c r="F236" i="30"/>
  <c r="F235" i="30"/>
  <c r="F234" i="30"/>
  <c r="F233" i="30"/>
  <c r="F232" i="30"/>
  <c r="F231" i="30"/>
  <c r="F230" i="30"/>
  <c r="F229" i="30"/>
  <c r="F228" i="30"/>
  <c r="F227" i="30"/>
  <c r="F226" i="30"/>
  <c r="F225" i="30"/>
  <c r="F224" i="30"/>
  <c r="F223" i="30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L10" i="30"/>
  <c r="F10" i="30"/>
  <c r="F9" i="30"/>
  <c r="F8" i="30"/>
  <c r="M7" i="30"/>
  <c r="L7" i="30"/>
  <c r="F7" i="30"/>
  <c r="M6" i="30"/>
  <c r="L6" i="30"/>
  <c r="F6" i="30"/>
  <c r="F5" i="30"/>
  <c r="J4" i="30"/>
  <c r="I4" i="30"/>
  <c r="F4" i="30"/>
  <c r="L3" i="30"/>
  <c r="J3" i="30"/>
  <c r="I3" i="30"/>
  <c r="F3" i="30"/>
  <c r="L2" i="30"/>
  <c r="J2" i="30"/>
  <c r="I2" i="30"/>
  <c r="F2" i="30"/>
  <c r="F721" i="32"/>
  <c r="F720" i="32"/>
  <c r="F719" i="32"/>
  <c r="F718" i="32"/>
  <c r="F717" i="32"/>
  <c r="F716" i="32"/>
  <c r="F715" i="32"/>
  <c r="F714" i="32"/>
  <c r="F713" i="32"/>
  <c r="F712" i="32"/>
  <c r="F711" i="32"/>
  <c r="F710" i="32"/>
  <c r="F709" i="32"/>
  <c r="F708" i="32"/>
  <c r="F707" i="32"/>
  <c r="F706" i="32"/>
  <c r="F705" i="32"/>
  <c r="F704" i="32"/>
  <c r="F703" i="32"/>
  <c r="F702" i="32"/>
  <c r="F701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2" i="32"/>
  <c r="F661" i="32"/>
  <c r="F660" i="32"/>
  <c r="F659" i="32"/>
  <c r="F658" i="32"/>
  <c r="F657" i="32"/>
  <c r="F656" i="32"/>
  <c r="F655" i="32"/>
  <c r="F654" i="32"/>
  <c r="F653" i="32"/>
  <c r="F652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9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6" i="32"/>
  <c r="F485" i="32"/>
  <c r="F484" i="32"/>
  <c r="F483" i="32"/>
  <c r="F482" i="32"/>
  <c r="F481" i="32"/>
  <c r="F480" i="32"/>
  <c r="F479" i="32"/>
  <c r="F478" i="32"/>
  <c r="F477" i="32"/>
  <c r="F476" i="32"/>
  <c r="F475" i="32"/>
  <c r="F474" i="32"/>
  <c r="F473" i="32"/>
  <c r="F472" i="32"/>
  <c r="F471" i="32"/>
  <c r="F470" i="32"/>
  <c r="F469" i="32"/>
  <c r="F468" i="32"/>
  <c r="F467" i="32"/>
  <c r="F466" i="32"/>
  <c r="F465" i="32"/>
  <c r="F464" i="32"/>
  <c r="F463" i="32"/>
  <c r="F462" i="32"/>
  <c r="F461" i="32"/>
  <c r="F460" i="32"/>
  <c r="F459" i="32"/>
  <c r="F458" i="32"/>
  <c r="F457" i="32"/>
  <c r="F456" i="32"/>
  <c r="F455" i="32"/>
  <c r="F454" i="32"/>
  <c r="F453" i="32"/>
  <c r="F452" i="32"/>
  <c r="F451" i="32"/>
  <c r="F450" i="32"/>
  <c r="F449" i="32"/>
  <c r="F448" i="32"/>
  <c r="F447" i="32"/>
  <c r="F446" i="32"/>
  <c r="F445" i="32"/>
  <c r="F444" i="32"/>
  <c r="F443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9" i="32"/>
  <c r="F258" i="32"/>
  <c r="F257" i="32"/>
  <c r="F256" i="32"/>
  <c r="F255" i="32"/>
  <c r="F254" i="32"/>
  <c r="F253" i="32"/>
  <c r="F252" i="32"/>
  <c r="F251" i="32"/>
  <c r="F250" i="32"/>
  <c r="F249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F184" i="32"/>
  <c r="F183" i="32"/>
  <c r="F182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4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L10" i="32"/>
  <c r="F10" i="32"/>
  <c r="F9" i="32"/>
  <c r="F8" i="32"/>
  <c r="M7" i="32"/>
  <c r="L7" i="32"/>
  <c r="F7" i="32"/>
  <c r="M6" i="32"/>
  <c r="L6" i="32"/>
  <c r="F6" i="32"/>
  <c r="F5" i="32"/>
  <c r="J4" i="32"/>
  <c r="I4" i="32"/>
  <c r="F4" i="32"/>
  <c r="L3" i="32"/>
  <c r="J3" i="32"/>
  <c r="I3" i="32"/>
  <c r="F3" i="32"/>
  <c r="L2" i="32"/>
  <c r="J2" i="32"/>
  <c r="I2" i="32"/>
  <c r="F2" i="32"/>
  <c r="A3" i="33"/>
  <c r="A2" i="33"/>
  <c r="A1" i="33"/>
  <c r="F721" i="35"/>
  <c r="F720" i="35"/>
  <c r="F719" i="35"/>
  <c r="F718" i="35"/>
  <c r="F717" i="35"/>
  <c r="F716" i="35"/>
  <c r="F715" i="35"/>
  <c r="F714" i="35"/>
  <c r="F713" i="35"/>
  <c r="F712" i="35"/>
  <c r="F711" i="35"/>
  <c r="F710" i="35"/>
  <c r="F709" i="35"/>
  <c r="F708" i="35"/>
  <c r="F707" i="35"/>
  <c r="F706" i="35"/>
  <c r="F705" i="35"/>
  <c r="F704" i="35"/>
  <c r="F703" i="35"/>
  <c r="F702" i="35"/>
  <c r="F701" i="35"/>
  <c r="F700" i="35"/>
  <c r="F699" i="35"/>
  <c r="F698" i="35"/>
  <c r="F697" i="35"/>
  <c r="F696" i="35"/>
  <c r="F695" i="35"/>
  <c r="F694" i="35"/>
  <c r="F693" i="35"/>
  <c r="F692" i="35"/>
  <c r="F691" i="35"/>
  <c r="F690" i="35"/>
  <c r="F689" i="35"/>
  <c r="F688" i="35"/>
  <c r="F687" i="35"/>
  <c r="F686" i="35"/>
  <c r="F685" i="35"/>
  <c r="F684" i="35"/>
  <c r="F683" i="35"/>
  <c r="F682" i="35"/>
  <c r="F681" i="35"/>
  <c r="F680" i="35"/>
  <c r="F679" i="35"/>
  <c r="F678" i="35"/>
  <c r="F677" i="35"/>
  <c r="F676" i="35"/>
  <c r="F675" i="35"/>
  <c r="F674" i="35"/>
  <c r="F673" i="35"/>
  <c r="F672" i="35"/>
  <c r="F671" i="35"/>
  <c r="F670" i="35"/>
  <c r="F669" i="35"/>
  <c r="F668" i="35"/>
  <c r="F667" i="35"/>
  <c r="F666" i="35"/>
  <c r="F665" i="35"/>
  <c r="F664" i="35"/>
  <c r="F663" i="35"/>
  <c r="F662" i="35"/>
  <c r="F661" i="35"/>
  <c r="F660" i="35"/>
  <c r="F659" i="35"/>
  <c r="F658" i="35"/>
  <c r="F657" i="35"/>
  <c r="F656" i="35"/>
  <c r="F655" i="35"/>
  <c r="F654" i="35"/>
  <c r="F653" i="35"/>
  <c r="F652" i="35"/>
  <c r="F651" i="35"/>
  <c r="F650" i="35"/>
  <c r="F649" i="35"/>
  <c r="F648" i="35"/>
  <c r="F647" i="35"/>
  <c r="F646" i="35"/>
  <c r="F645" i="35"/>
  <c r="F644" i="35"/>
  <c r="F643" i="35"/>
  <c r="F642" i="35"/>
  <c r="F641" i="35"/>
  <c r="F640" i="35"/>
  <c r="F639" i="35"/>
  <c r="F638" i="35"/>
  <c r="F637" i="35"/>
  <c r="F636" i="35"/>
  <c r="F635" i="35"/>
  <c r="F634" i="35"/>
  <c r="F633" i="35"/>
  <c r="F632" i="35"/>
  <c r="F631" i="35"/>
  <c r="F630" i="35"/>
  <c r="F629" i="35"/>
  <c r="F628" i="35"/>
  <c r="F627" i="35"/>
  <c r="F626" i="35"/>
  <c r="F625" i="35"/>
  <c r="F624" i="35"/>
  <c r="F623" i="35"/>
  <c r="F622" i="35"/>
  <c r="F621" i="35"/>
  <c r="F620" i="35"/>
  <c r="F619" i="35"/>
  <c r="F618" i="35"/>
  <c r="F617" i="35"/>
  <c r="F616" i="35"/>
  <c r="F615" i="35"/>
  <c r="F614" i="35"/>
  <c r="F613" i="35"/>
  <c r="F612" i="35"/>
  <c r="F611" i="35"/>
  <c r="F610" i="35"/>
  <c r="F609" i="35"/>
  <c r="F608" i="35"/>
  <c r="F607" i="35"/>
  <c r="F606" i="35"/>
  <c r="F605" i="35"/>
  <c r="F604" i="35"/>
  <c r="F603" i="35"/>
  <c r="F602" i="35"/>
  <c r="F601" i="35"/>
  <c r="F600" i="35"/>
  <c r="F599" i="35"/>
  <c r="F598" i="35"/>
  <c r="F597" i="35"/>
  <c r="F596" i="35"/>
  <c r="F595" i="35"/>
  <c r="F594" i="35"/>
  <c r="F593" i="35"/>
  <c r="F592" i="35"/>
  <c r="F591" i="35"/>
  <c r="F590" i="35"/>
  <c r="F589" i="35"/>
  <c r="F588" i="35"/>
  <c r="F587" i="35"/>
  <c r="F586" i="35"/>
  <c r="F585" i="35"/>
  <c r="F584" i="35"/>
  <c r="F583" i="35"/>
  <c r="F582" i="35"/>
  <c r="F581" i="35"/>
  <c r="F580" i="35"/>
  <c r="F579" i="35"/>
  <c r="F578" i="35"/>
  <c r="F577" i="35"/>
  <c r="F576" i="35"/>
  <c r="F575" i="35"/>
  <c r="F574" i="35"/>
  <c r="F573" i="35"/>
  <c r="F572" i="35"/>
  <c r="F571" i="35"/>
  <c r="F570" i="35"/>
  <c r="F569" i="35"/>
  <c r="F568" i="35"/>
  <c r="F567" i="35"/>
  <c r="F566" i="35"/>
  <c r="F565" i="35"/>
  <c r="F564" i="35"/>
  <c r="F563" i="35"/>
  <c r="F562" i="35"/>
  <c r="F561" i="35"/>
  <c r="F560" i="35"/>
  <c r="F559" i="35"/>
  <c r="F558" i="35"/>
  <c r="F557" i="35"/>
  <c r="F556" i="35"/>
  <c r="F555" i="35"/>
  <c r="F554" i="35"/>
  <c r="F553" i="35"/>
  <c r="F552" i="35"/>
  <c r="F551" i="35"/>
  <c r="F550" i="35"/>
  <c r="F549" i="35"/>
  <c r="F548" i="35"/>
  <c r="F547" i="35"/>
  <c r="F546" i="35"/>
  <c r="F545" i="35"/>
  <c r="F544" i="35"/>
  <c r="F543" i="35"/>
  <c r="F542" i="35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L10" i="35"/>
  <c r="F10" i="35"/>
  <c r="F9" i="35"/>
  <c r="F8" i="35"/>
  <c r="M7" i="35"/>
  <c r="L7" i="35"/>
  <c r="F7" i="35"/>
  <c r="M6" i="35"/>
  <c r="L6" i="35"/>
  <c r="F6" i="35"/>
  <c r="F5" i="35"/>
  <c r="J4" i="35"/>
  <c r="I4" i="35"/>
  <c r="F4" i="35"/>
  <c r="L3" i="35"/>
  <c r="J3" i="35"/>
  <c r="I3" i="35"/>
  <c r="F3" i="35"/>
  <c r="L2" i="35"/>
  <c r="J2" i="35"/>
  <c r="I2" i="35"/>
  <c r="F2" i="35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0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51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52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<sst xmlns="http://schemas.openxmlformats.org/spreadsheetml/2006/main" count="969" uniqueCount="78">
  <si>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</si>
  <si>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</si>
  <si>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</si>
  <si>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</si>
  <si>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</si>
  <si>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</si>
  <si>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</si>
  <si>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</si>
  <si>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</si>
  <si>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</si>
  <si>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</si>
  <si>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</si>
  <si>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</si>
  <si>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</si>
  <si>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</si>
  <si>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</si>
  <si>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</si>
  <si>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</si>
  <si>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</si>
  <si>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</si>
  <si>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</si>
  <si>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</si>
  <si>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</si>
  <si>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</si>
  <si>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</si>
  <si>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</si>
  <si>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</si>
  <si>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</si>
  <si>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</si>
  <si>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</si>
  <si>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</si>
  <si>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</si>
  <si>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</si>
  <si>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</si>
  <si>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</si>
  <si>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</si>
  <si>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</si>
  <si>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</si>
  <si>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</si>
  <si>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</si>
  <si>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</si>
  <si>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</si>
  <si>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</si>
  <si>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</si>
  <si>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</si>
  <si>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</si>
  <si>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</si>
  <si>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</si>
  <si>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</si>
  <si>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</si>
  <si>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</si>
  <si>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</si>
  <si>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</si>
  <si>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</si>
  <si>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</si>
  <si>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</si>
  <si>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</si>
  <si>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</si>
  <si>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</si>
  <si>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</si>
  <si>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</si>
  <si>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</si>
  <si>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</si>
  <si>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</si>
  <si>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</si>
  <si>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</si>
  <si>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</si>
  <si>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</si>
  <si>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</si>
  <si>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25</t>
  </si>
  <si>
    <t>TO BE BILLED IN THE MONTH OF FEBRUARY 2025 - (Average price from December 27 through January 26)*</t>
  </si>
  <si>
    <t>Factor1</t>
  </si>
  <si>
    <t>TO BE BILLED IN THE MONTH OF APRIL 2025 - (Average price from February 23 through March 25)*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</si>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</sst>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0" fontId="7" fillId="0" borderId="4" xfId="0" applyFont="1" applyBorder="1" applyAlignment="1">
      <alignment horizontal="center"/>
    </xf>
    <xf numFmtId="2" fontId="0" fillId="2" borderId="5" xfId="0" applyNumberFormat="1" applyFill="1" applyBorder="1"/>
    <xf numFmtId="2" fontId="0" fillId="0" borderId="5" xfId="0" applyNumberFormat="1" applyBorder="1"/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63" Type="http://schemas.openxmlformats.org/officeDocument/2006/relationships/externalLink" Target="externalLinks/externalLink27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connections" Target="connection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externalLink" Target="externalLinks/externalLink28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26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NMPRC\550\2021\July\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3%20March%202025\03%20March%202025%20NM%20Purchase%20Power%20Factors%20updated.xlsx" TargetMode="External"/><Relationship Id="rId1" Type="http://schemas.openxmlformats.org/officeDocument/2006/relationships/externalLinkPath" Target="file:///\\epenstor1b\op2f\2015%20RATERES\NM%20PURCHASED%20POWER%20RATE%2016\2025\03%20March%202025\03%20March%202025%20NM%20Purchase%20Power%20Factors%20updated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1%20January%202025\01%20January%202025%20NM%20Purchase%20Power%20Factors.xlsx" TargetMode="External"/><Relationship Id="rId1" Type="http://schemas.openxmlformats.org/officeDocument/2006/relationships/externalLinkPath" Target="file:///\\epenstor1b\op2f\2015%20RATERES\NM%20PURCHASED%20POWER%20RATE%2016\2025\01%20January%202025\01%20January%202025%20NM%20Purchase%20Power%20Factors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4\12%20December\12%20December%202024%20NM%20Purchase%20Power%20Factors.xlsx" TargetMode="External"/><Relationship Id="rId1" Type="http://schemas.openxmlformats.org/officeDocument/2006/relationships/externalLinkPath" Target="file:///\\epenstor1b\op2f\2015%20RATERES\NM%20PURCHASED%20POWER%20RATE%2016\2024\12%20December\12%20December%202024%20NM%20Purchase%20Power%20Factors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4\11%20November\11%20November%202024%20NM%20Purchase%20Power%20Factors.xlsx" TargetMode="External"/><Relationship Id="rId1" Type="http://schemas.openxmlformats.org/officeDocument/2006/relationships/externalLinkPath" Target="file:///\\epenstor1b\op2f\2015%20RATERES\NM%20PURCHASED%20POWER%20RATE%2016\2024\11%20November\11%20November%202024%20NM%20Purchase%20Power%20Fac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MARCH 2025 - (Average price from January 25 through February 24)*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JANUARY 2025 - (Average price from November 26 through December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DECEMBER 2024 - (Average price from October 27 through November 25)*</v>
          </cell>
        </row>
      </sheetData>
      <sheetData sheetId="1"/>
      <sheetData sheetId="2">
        <row r="2">
          <cell r="J2">
            <v>2.3332150208623077E-2</v>
          </cell>
        </row>
        <row r="3">
          <cell r="J3">
            <v>0</v>
          </cell>
        </row>
        <row r="4">
          <cell r="J4">
            <v>2.3332150208623077E-2</v>
          </cell>
        </row>
      </sheetData>
      <sheetData sheetId="3">
        <row r="38">
          <cell r="M38">
            <v>1.0053000000000001</v>
          </cell>
        </row>
        <row r="41">
          <cell r="M41">
            <v>0.97987999999999997</v>
          </cell>
        </row>
        <row r="44">
          <cell r="M44">
            <v>0.95930000000000004</v>
          </cell>
        </row>
        <row r="47">
          <cell r="M47">
            <v>0.95699999999999996</v>
          </cell>
        </row>
      </sheetData>
      <sheetData sheetId="4"/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  <sheetName val="11 November 2024 NM Purchase Po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NOVEMBER 2024 - (Average price from September 26 through October 25)*</v>
          </cell>
        </row>
      </sheetData>
      <sheetData sheetId="1" refreshError="1"/>
      <sheetData sheetId="2">
        <row r="2">
          <cell r="J2">
            <v>2.7903973888888926E-2</v>
          </cell>
        </row>
        <row r="3">
          <cell r="J3">
            <v>3.5467091666666666E-2</v>
          </cell>
        </row>
        <row r="4">
          <cell r="J4">
            <v>2.7775785451977425E-2</v>
          </cell>
        </row>
      </sheetData>
      <sheetData sheetId="3">
        <row r="38">
          <cell r="M38">
            <v>1.0053000000000001</v>
          </cell>
        </row>
        <row r="41">
          <cell r="M41">
            <v>0.97987999999999997</v>
          </cell>
        </row>
        <row r="44">
          <cell r="M44">
            <v>0.95930000000000004</v>
          </cell>
        </row>
        <row r="47">
          <cell r="M47">
            <v>0.95699999999999996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44959F31-EDDF-4556-90AE-72240D5F34B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E3D2CF49-C655-42C3-B631-EEC0E897DA62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9" xr16:uid="{1E678C5E-C16E-40A7-B83C-7A0AA173A31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16BCFB3-50D0-45A1-920B-A618C2BD546D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240C3ADD-80BB-4800-9D99-6B3F4F05F27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E9B3D4F8-AAD7-4860-B4C5-DA41F121D8CA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92D093A9-EE41-4D2C-B177-D2EE5D433CB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220F9837-E27C-476E-8990-926EA6710C64}" autoFormatId="16" applyNumberFormats="0" applyBorderFormats="0" applyFontFormats="0" applyPatternFormats="0" applyAlignmentFormats="0" applyWidthHeightFormats="0">
  <queryTableRefresh nextId="82">
    <queryTableFields count="24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  <queryTableDeletedFields count="1">
      <deletedField name="24"/>
    </queryTableDeleted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21357014-D9FF-46CD-842C-C8381504F70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55F29922-DE60-4C6D-8359-09ACD7CB5FB8}" autoFormatId="16" applyNumberFormats="0" applyBorderFormats="0" applyFontFormats="0" applyPatternFormats="0" applyAlignmentFormats="0" applyWidthHeightFormats="0">
  <queryTableRefresh nextId="81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80" name="25" tableColumnId="1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" xr16:uid="{9D68C080-4BAA-46AE-9678-9E0E6B047E2C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28638CF5-2406-4C6A-B35C-8642ED32B01E}" autoFormatId="16" applyNumberFormats="0" applyBorderFormats="0" applyFontFormats="0" applyPatternFormats="0" applyAlignmentFormats="0" applyWidthHeightFormats="0">
  <queryTableRefresh nextId="8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420" dataDxfId="419">
  <autoFilter ref="A1:F721" xr:uid="{5C8AB06B-9268-4B7A-8777-2CB07122D92F}"/>
  <tableColumns count="6">
    <tableColumn id="10" xr3:uid="{1E9DE7D5-5729-4463-B5DB-64B738EBE114}" uniqueName="10" name="Date" queryTableFieldId="11" dataDxfId="418"/>
    <tableColumn id="1" xr3:uid="{1BD04E23-B200-467D-B256-FABE8D537810}" uniqueName="1" name="Month" queryTableFieldId="1" dataDxfId="417"/>
    <tableColumn id="2" xr3:uid="{14D4FB68-7883-4F7F-82C5-377CA585C4CE}" uniqueName="2" name="Day of Week" queryTableFieldId="2" dataDxfId="416"/>
    <tableColumn id="3" xr3:uid="{C7B87351-2FEB-4EC2-9E14-B34DF6549247}" uniqueName="3" name="Hour" queryTableFieldId="3" dataDxfId="415"/>
    <tableColumn id="8" xr3:uid="{35491CBE-2163-40C2-95C0-A0A29A812E9F}" uniqueName="8" name="Pricing" queryTableFieldId="8" dataDxfId="414" dataCellStyle="Currency"/>
    <tableColumn id="6" xr3:uid="{B67B52C1-DCB2-4C0E-95DE-43FFE8B62810}" uniqueName="6" name="On / Off-Peak" queryTableFieldId="6" dataDxfId="413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272" dataDxfId="271">
  <tableColumns count="25">
    <tableColumn id="28" xr3:uid="{53435358-6ED4-4F28-A2E5-B42B0C25142A}" uniqueName="28" name="REPORT_ITEM.REPORT_DATA.OPR_DATE" queryTableFieldId="29" dataDxfId="270"/>
    <tableColumn id="2" xr3:uid="{9E7677FE-2FC4-4BA8-A2FF-EAB9EA7BCDE3}" uniqueName="2" name="1" queryTableFieldId="2" dataDxfId="269"/>
    <tableColumn id="3" xr3:uid="{09A030EA-9BB6-4C6A-9BB1-F4D052FC7400}" uniqueName="3" name="2" queryTableFieldId="3" dataDxfId="268"/>
    <tableColumn id="4" xr3:uid="{32C76A18-68F7-4885-8ABF-2BB47D501756}" uniqueName="4" name="3" queryTableFieldId="4" dataDxfId="267"/>
    <tableColumn id="5" xr3:uid="{E21C7D9A-8623-4067-8629-02D006475D0C}" uniqueName="5" name="4" queryTableFieldId="5" dataDxfId="266"/>
    <tableColumn id="6" xr3:uid="{C63E06CB-1ECF-48CE-BD4E-ECC3494446A3}" uniqueName="6" name="5" queryTableFieldId="6" dataDxfId="265"/>
    <tableColumn id="7" xr3:uid="{7867AABE-3A9A-4972-B819-2EDD7EBFA9D2}" uniqueName="7" name="6" queryTableFieldId="7" dataDxfId="264"/>
    <tableColumn id="8" xr3:uid="{7E86DA01-BD97-42DF-9620-1C1BD97810A5}" uniqueName="8" name="7" queryTableFieldId="8" dataDxfId="263"/>
    <tableColumn id="9" xr3:uid="{5900AD3F-7699-41BF-9955-5CC5C8374A9F}" uniqueName="9" name="8" queryTableFieldId="9" dataDxfId="262"/>
    <tableColumn id="10" xr3:uid="{EFB30293-CCA6-4DFE-9709-81445FF0EFD6}" uniqueName="10" name="9" queryTableFieldId="10" dataDxfId="261"/>
    <tableColumn id="11" xr3:uid="{E426B708-1739-4014-A467-DC9484FFE55B}" uniqueName="11" name="10" queryTableFieldId="11" dataDxfId="260"/>
    <tableColumn id="12" xr3:uid="{511C17A9-8519-403B-B634-375E1DFC9698}" uniqueName="12" name="11" queryTableFieldId="12" dataDxfId="259"/>
    <tableColumn id="13" xr3:uid="{51375578-E40F-4C40-BDC6-8723465DDA99}" uniqueName="13" name="12" queryTableFieldId="13" dataDxfId="258"/>
    <tableColumn id="14" xr3:uid="{9C0E7147-26F0-4731-B051-A9A29BD6750B}" uniqueName="14" name="13" queryTableFieldId="14" dataDxfId="257"/>
    <tableColumn id="15" xr3:uid="{61FE72BE-4FD3-4D80-A09E-0D08E23B19C3}" uniqueName="15" name="14" queryTableFieldId="15" dataDxfId="256"/>
    <tableColumn id="16" xr3:uid="{943CA0F3-B91E-47A5-9D76-1A0521D1367F}" uniqueName="16" name="15" queryTableFieldId="16" dataDxfId="255"/>
    <tableColumn id="17" xr3:uid="{A26B3CD9-3BF2-4C27-8DAD-329697746485}" uniqueName="17" name="16" queryTableFieldId="17" dataDxfId="254"/>
    <tableColumn id="18" xr3:uid="{BAA614AB-AC48-428E-91C0-083EFC970C46}" uniqueName="18" name="17" queryTableFieldId="18" dataDxfId="253"/>
    <tableColumn id="19" xr3:uid="{D7D3465E-DD8F-425F-874A-BC1DB2E04D10}" uniqueName="19" name="18" queryTableFieldId="19" dataDxfId="252"/>
    <tableColumn id="20" xr3:uid="{382538FE-936F-4ECD-840D-1A3752D587D8}" uniqueName="20" name="19" queryTableFieldId="20" dataDxfId="251"/>
    <tableColumn id="21" xr3:uid="{F7C7872D-2F6D-449F-ACD9-F029591A9435}" uniqueName="21" name="20" queryTableFieldId="21" dataDxfId="250"/>
    <tableColumn id="22" xr3:uid="{FD2CA6F0-6D73-4029-9F97-76C97AE1D439}" uniqueName="22" name="21" queryTableFieldId="22" dataDxfId="249"/>
    <tableColumn id="23" xr3:uid="{C6575005-81E4-4613-B88D-37685CA5CA92}" uniqueName="23" name="22" queryTableFieldId="23" dataDxfId="248"/>
    <tableColumn id="24" xr3:uid="{319A53F9-1805-489F-9694-95EE80C8B003}" uniqueName="24" name="23" queryTableFieldId="24" dataDxfId="247"/>
    <tableColumn id="25" xr3:uid="{9A7601C0-D38E-4716-844F-CB2405570E7C}" uniqueName="25" name="24" queryTableFieldId="25" dataDxfId="246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245" dataDxfId="244">
  <tableColumns count="6">
    <tableColumn id="10" xr3:uid="{74FBA1A7-AD2C-4298-8CE4-B9F8F6C7DFBF}" uniqueName="10" name="Date" queryTableFieldId="11" dataDxfId="243"/>
    <tableColumn id="1" xr3:uid="{951FBFBB-F4C3-4DE9-A828-DB89095C3A25}" uniqueName="1" name="Month" queryTableFieldId="1" dataDxfId="242"/>
    <tableColumn id="2" xr3:uid="{D3491642-58FC-424A-A364-9503F7DE0521}" uniqueName="2" name="Day of Week" queryTableFieldId="2" dataDxfId="241"/>
    <tableColumn id="3" xr3:uid="{AB884DCB-236A-46FE-856A-EB9F646DCB4E}" uniqueName="3" name="Hour" queryTableFieldId="3" dataDxfId="240"/>
    <tableColumn id="8" xr3:uid="{21A39954-0EC0-4A3E-88C0-724801D23D09}" uniqueName="8" name="Pricing" queryTableFieldId="8" dataDxfId="239" dataCellStyle="Currency"/>
    <tableColumn id="6" xr3:uid="{FD4346E0-E797-4012-850E-FF27DEA4A6FA}" uniqueName="6" name="On / Off-Peak" queryTableFieldId="6" dataDxfId="238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237" dataDxfId="236">
  <tableColumns count="25">
    <tableColumn id="28" xr3:uid="{F993EE56-08E9-4D19-B197-B2E81213ED69}" uniqueName="28" name="REPORT_ITEM.REPORT_DATA.OPR_DATE" queryTableFieldId="29" dataDxfId="235"/>
    <tableColumn id="2" xr3:uid="{6043D001-4C1B-4AAD-8154-ABAD1F353FBA}" uniqueName="2" name="1" queryTableFieldId="2" dataDxfId="234"/>
    <tableColumn id="3" xr3:uid="{11B87A0A-1C15-4AF7-A725-50797F35F731}" uniqueName="3" name="2" queryTableFieldId="3" dataDxfId="233"/>
    <tableColumn id="4" xr3:uid="{C602ACA0-D9C9-45E1-87D0-5DC3B8B0B777}" uniqueName="4" name="3" queryTableFieldId="4" dataDxfId="232"/>
    <tableColumn id="5" xr3:uid="{FA773078-7889-409C-9D07-1F95CE5C20D9}" uniqueName="5" name="4" queryTableFieldId="5" dataDxfId="231"/>
    <tableColumn id="6" xr3:uid="{527924DD-0E5F-4EC9-8C2D-464805B03FC7}" uniqueName="6" name="5" queryTableFieldId="6" dataDxfId="230"/>
    <tableColumn id="7" xr3:uid="{E3A9C056-96F6-4279-A451-5B5679CEA106}" uniqueName="7" name="6" queryTableFieldId="7" dataDxfId="229"/>
    <tableColumn id="8" xr3:uid="{87E6DBEE-A119-44EF-B64C-971276A43EE3}" uniqueName="8" name="7" queryTableFieldId="8" dataDxfId="228"/>
    <tableColumn id="9" xr3:uid="{DD5EE884-28BF-4FA6-974C-09997B0E2BEA}" uniqueName="9" name="8" queryTableFieldId="9" dataDxfId="227"/>
    <tableColumn id="10" xr3:uid="{20CBB0BB-1137-4700-8D16-0022E9B97D85}" uniqueName="10" name="9" queryTableFieldId="10" dataDxfId="226"/>
    <tableColumn id="11" xr3:uid="{FADB5FFC-74D6-4506-A4CF-AFFB22F747B4}" uniqueName="11" name="10" queryTableFieldId="11" dataDxfId="225"/>
    <tableColumn id="12" xr3:uid="{CA3ABD2C-5C2B-47E5-BCE5-AEFA03BFE417}" uniqueName="12" name="11" queryTableFieldId="12" dataDxfId="224"/>
    <tableColumn id="13" xr3:uid="{B5998FE0-1FD7-4CDA-84C7-A6DE971246AA}" uniqueName="13" name="12" queryTableFieldId="13" dataDxfId="223"/>
    <tableColumn id="14" xr3:uid="{CA5EA309-8D9D-46D4-9679-9CF7EA93BD83}" uniqueName="14" name="13" queryTableFieldId="14" dataDxfId="222"/>
    <tableColumn id="15" xr3:uid="{EAD87B0A-3B59-4EE2-AD97-7ED02D1D3A1F}" uniqueName="15" name="14" queryTableFieldId="15" dataDxfId="221"/>
    <tableColumn id="16" xr3:uid="{82198487-787F-4697-AFC3-F546C3C44E03}" uniqueName="16" name="15" queryTableFieldId="16" dataDxfId="220"/>
    <tableColumn id="17" xr3:uid="{28FAFD55-C2D9-4E8C-9FEE-EE4947999E04}" uniqueName="17" name="16" queryTableFieldId="17" dataDxfId="219"/>
    <tableColumn id="18" xr3:uid="{FFFDBFBE-89B8-4DDC-A72D-171AA8A54F7B}" uniqueName="18" name="17" queryTableFieldId="18" dataDxfId="218"/>
    <tableColumn id="19" xr3:uid="{CA09135B-897C-4ADB-8161-EF21B71E2E26}" uniqueName="19" name="18" queryTableFieldId="19" dataDxfId="217"/>
    <tableColumn id="20" xr3:uid="{DBDE6BCF-FEB7-4158-959A-40CDA2F5D25E}" uniqueName="20" name="19" queryTableFieldId="20" dataDxfId="216"/>
    <tableColumn id="21" xr3:uid="{3D89E1E5-33CA-4F83-BDCF-F7B8CD73EA23}" uniqueName="21" name="20" queryTableFieldId="21" dataDxfId="215"/>
    <tableColumn id="22" xr3:uid="{2BAF3987-C8F3-49C5-9319-08BFDF5F2CFA}" uniqueName="22" name="21" queryTableFieldId="22" dataDxfId="214"/>
    <tableColumn id="23" xr3:uid="{A2829278-BE62-42CA-B308-9CD38619ABA2}" uniqueName="23" name="22" queryTableFieldId="23" dataDxfId="213"/>
    <tableColumn id="24" xr3:uid="{51065B65-010B-4A5D-A34A-CD0226F7605B}" uniqueName="24" name="23" queryTableFieldId="24" dataDxfId="212"/>
    <tableColumn id="25" xr3:uid="{D0047D56-BD86-4FAC-864E-D1E53E8F622E}" uniqueName="25" name="24" queryTableFieldId="25" dataDxfId="211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EA3785-9E48-436D-9AF5-D7AE3B6A45A6}" name="RTO__319" displayName="RTO__319" ref="A1:F721" tableType="queryTable" totalsRowShown="0" headerRowDxfId="210" dataDxfId="209">
  <tableColumns count="6">
    <tableColumn id="10" xr3:uid="{C178F76B-BB37-448D-A935-C4BB644679AC}" uniqueName="10" name="Date" queryTableFieldId="11" dataDxfId="208"/>
    <tableColumn id="1" xr3:uid="{E8BA0392-BBCB-4847-BDD6-C6810915DB96}" uniqueName="1" name="Month" queryTableFieldId="1" dataDxfId="207"/>
    <tableColumn id="2" xr3:uid="{A4987823-073A-4425-8A25-A729B0F8D0B2}" uniqueName="2" name="Day of Week" queryTableFieldId="2" dataDxfId="206"/>
    <tableColumn id="3" xr3:uid="{99182591-EFE9-4324-96FA-321C985A7446}" uniqueName="3" name="Hour" queryTableFieldId="3" dataDxfId="205"/>
    <tableColumn id="8" xr3:uid="{2BEF6AC5-D74C-4E37-9E0B-26D5D3907B7A}" uniqueName="8" name="Pricing" queryTableFieldId="8" dataDxfId="204" dataCellStyle="Currency"/>
    <tableColumn id="6" xr3:uid="{F6EB31D1-11A4-47C6-AC24-21441DCD3E7E}" uniqueName="6" name="On / Off-Peak" queryTableFieldId="6" dataDxfId="203">
      <calculatedColumnFormula>IF(AND(RTO__319[[#This Row],[Month]]&gt;4,RTO__319[[#This Row],[Month]]&lt;9,RTO__319[[#This Row],[Day of Week]]&lt;=5,RTO__319[[#This Row],[Hour]]&gt;=16,RTO__319[[#This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0EA816-C1EC-4E51-8C20-9CB5D872164A}" name="RTO_18" displayName="RTO_18" ref="B2:Z33" tableType="queryTable" totalsRowShown="0" headerRowDxfId="202" dataDxfId="201">
  <tableColumns count="25">
    <tableColumn id="28" xr3:uid="{5984CA62-401F-4B12-99C3-79F9E99B9A03}" uniqueName="28" name="REPORT_ITEM.REPORT_DATA.OPR_DATE" queryTableFieldId="29" dataDxfId="200"/>
    <tableColumn id="25" xr3:uid="{A4734C0E-20B1-492F-9AD2-D3EB1D763604}" uniqueName="25" name="24" queryTableFieldId="25" dataDxfId="199"/>
    <tableColumn id="2" xr3:uid="{26F4B760-4A14-4338-A847-A2DE58769A1D}" uniqueName="2" name="1" queryTableFieldId="2" dataDxfId="198"/>
    <tableColumn id="3" xr3:uid="{C6618AA9-BB4A-4BAD-917E-566666959592}" uniqueName="3" name="2" queryTableFieldId="3" dataDxfId="197"/>
    <tableColumn id="4" xr3:uid="{05DDC3BF-B44A-43A1-B30D-90E43D747D30}" uniqueName="4" name="3" queryTableFieldId="4" dataDxfId="196"/>
    <tableColumn id="5" xr3:uid="{D00A82E0-0AB1-4833-B65C-D4C317A44CF3}" uniqueName="5" name="4" queryTableFieldId="5" dataDxfId="195"/>
    <tableColumn id="6" xr3:uid="{19A685E5-9DFE-4C7F-AB8E-7629657947B6}" uniqueName="6" name="5" queryTableFieldId="6" dataDxfId="194"/>
    <tableColumn id="7" xr3:uid="{6CD0C9D3-7233-4583-AAA5-99F1B0E575C6}" uniqueName="7" name="6" queryTableFieldId="7" dataDxfId="193"/>
    <tableColumn id="8" xr3:uid="{042C667C-4423-4433-9C6B-35B03B609548}" uniqueName="8" name="7" queryTableFieldId="8" dataDxfId="192"/>
    <tableColumn id="9" xr3:uid="{2C877041-9A0D-483F-B555-1A30EF38451D}" uniqueName="9" name="8" queryTableFieldId="9" dataDxfId="191"/>
    <tableColumn id="10" xr3:uid="{3DCFFBF5-CCDB-40BF-8323-0FA205533C00}" uniqueName="10" name="9" queryTableFieldId="10" dataDxfId="190"/>
    <tableColumn id="11" xr3:uid="{473FA18F-F5A9-4482-B842-30147BFEDB3A}" uniqueName="11" name="10" queryTableFieldId="11" dataDxfId="189"/>
    <tableColumn id="12" xr3:uid="{7F57F8E6-F4E2-4696-9167-79799ECC20C6}" uniqueName="12" name="11" queryTableFieldId="12" dataDxfId="188"/>
    <tableColumn id="13" xr3:uid="{A797FBFE-4F8D-44EC-87B0-D7FF6F182847}" uniqueName="13" name="12" queryTableFieldId="13" dataDxfId="187"/>
    <tableColumn id="14" xr3:uid="{2CBC411A-50A0-487B-8C01-2844E8153054}" uniqueName="14" name="13" queryTableFieldId="14" dataDxfId="186"/>
    <tableColumn id="15" xr3:uid="{0A4DE011-B274-4B19-8381-99379499C42F}" uniqueName="15" name="14" queryTableFieldId="15" dataDxfId="185"/>
    <tableColumn id="16" xr3:uid="{2316AFA3-1C26-4A2B-956D-83E458073357}" uniqueName="16" name="15" queryTableFieldId="16" dataDxfId="184"/>
    <tableColumn id="17" xr3:uid="{9541DF2B-6FEB-4FB5-B90F-61FCBD15A9CD}" uniqueName="17" name="16" queryTableFieldId="17" dataDxfId="183"/>
    <tableColumn id="18" xr3:uid="{853C9B5F-4EF0-4411-81C3-9BD49B1F5D49}" uniqueName="18" name="17" queryTableFieldId="18" dataDxfId="182"/>
    <tableColumn id="19" xr3:uid="{2702B84E-3D8E-4905-AA10-CB371CA39430}" uniqueName="19" name="18" queryTableFieldId="19" dataDxfId="181"/>
    <tableColumn id="20" xr3:uid="{B4DE8AC1-AB1A-4429-ACDE-93074BF0B1C2}" uniqueName="20" name="19" queryTableFieldId="20" dataDxfId="180"/>
    <tableColumn id="21" xr3:uid="{65C95E96-AB9D-4F96-85F1-CDB7B199A0AC}" uniqueName="21" name="20" queryTableFieldId="21" dataDxfId="179"/>
    <tableColumn id="22" xr3:uid="{1A7086C6-0FB7-4521-8DB2-D34245661950}" uniqueName="22" name="21" queryTableFieldId="22" dataDxfId="178"/>
    <tableColumn id="23" xr3:uid="{D23CC5E0-6F8B-4F3B-9D78-589DF223237F}" uniqueName="23" name="22" queryTableFieldId="23" dataDxfId="177"/>
    <tableColumn id="24" xr3:uid="{3AC68DAC-1103-43BA-8158-161E09B02AD0}" uniqueName="24" name="23" queryTableFieldId="24" dataDxfId="176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96931-A96B-4DC1-AE93-85ED75508B99}" name="RTO__317" displayName="RTO__317" ref="A1:F721" tableType="queryTable" totalsRowShown="0" headerRowDxfId="175" dataDxfId="174">
  <tableColumns count="6">
    <tableColumn id="10" xr3:uid="{9C6252CB-37A3-4EDA-A86E-A7B15C97544B}" uniqueName="10" name="Date" queryTableFieldId="11" dataDxfId="173"/>
    <tableColumn id="1" xr3:uid="{584959FB-A4B4-4F38-896B-C369EF69961C}" uniqueName="1" name="Month" queryTableFieldId="1" dataDxfId="172"/>
    <tableColumn id="2" xr3:uid="{EE47732F-2648-4B1B-A7BB-D247A7ADA4FF}" uniqueName="2" name="Day of Week" queryTableFieldId="2" dataDxfId="171"/>
    <tableColumn id="3" xr3:uid="{DBBB3884-3B43-4157-A3C8-D7BF7CB2383A}" uniqueName="3" name="Hour" queryTableFieldId="3" dataDxfId="170"/>
    <tableColumn id="8" xr3:uid="{A15013C3-B197-4EB8-BA4F-CC18A1EC818B}" uniqueName="8" name="Pricing" queryTableFieldId="8" dataDxfId="169" dataCellStyle="Currency"/>
    <tableColumn id="6" xr3:uid="{4DDD513B-9CAE-4B0C-BB8D-0D359DA6B781}" uniqueName="6" name="On / Off-Peak" queryTableFieldId="6" dataDxfId="168">
      <calculatedColumnFormula>IF(AND(RTO__317[[#This Row],[Month]]&gt;4,RTO__317[[#This Row],[Month]]&lt;9,RTO__317[[#This Row],[Day of Week]]&lt;=5,RTO__317[[#This Row],[Hour]]&gt;=15,RTO__317[[#This Row],[Hour]]&lt;=18),"ON","OFF")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D82A7-A9B6-434A-BCAA-D69713AC597A}" name="RTO_16" displayName="RTO_16" ref="B2:Z33" tableType="queryTable" totalsRowShown="0" headerRowDxfId="167" dataDxfId="166">
  <tableColumns count="25">
    <tableColumn id="28" xr3:uid="{EBFCAF23-5611-4B4C-A30D-E88333D04761}" uniqueName="28" name="REPORT_ITEM.REPORT_DATA.OPR_DATE" queryTableFieldId="29" dataDxfId="165"/>
    <tableColumn id="25" xr3:uid="{8E371CF1-29FA-46FF-ADD1-93555C53923C}" uniqueName="25" name="24" queryTableFieldId="25" dataDxfId="164"/>
    <tableColumn id="2" xr3:uid="{8C949E89-FEAA-4759-8810-92B2FD64FDAA}" uniqueName="2" name="1" queryTableFieldId="2" dataDxfId="163"/>
    <tableColumn id="3" xr3:uid="{30B4218D-DFD7-4B10-9A38-0C37E2952893}" uniqueName="3" name="2" queryTableFieldId="3" dataDxfId="162"/>
    <tableColumn id="4" xr3:uid="{797D31F5-E19A-45B5-88CC-2A68A9DD9A68}" uniqueName="4" name="3" queryTableFieldId="4" dataDxfId="161"/>
    <tableColumn id="5" xr3:uid="{B3CD2A19-60A2-4A5D-AACF-50AB78658797}" uniqueName="5" name="4" queryTableFieldId="5" dataDxfId="160"/>
    <tableColumn id="6" xr3:uid="{9A15E76E-A466-40E8-9FAA-CCC0928A1973}" uniqueName="6" name="5" queryTableFieldId="6" dataDxfId="159"/>
    <tableColumn id="7" xr3:uid="{A4D31076-DFE4-4488-BF39-9B489283036F}" uniqueName="7" name="6" queryTableFieldId="7" dataDxfId="158"/>
    <tableColumn id="8" xr3:uid="{8CF5029F-393D-467F-A8B3-1B7A1CBDCAB3}" uniqueName="8" name="7" queryTableFieldId="8" dataDxfId="157"/>
    <tableColumn id="9" xr3:uid="{D7524159-9716-4F15-AD46-29293DF47D51}" uniqueName="9" name="8" queryTableFieldId="9" dataDxfId="156"/>
    <tableColumn id="10" xr3:uid="{862660A0-B20A-4631-A960-263FC858A870}" uniqueName="10" name="9" queryTableFieldId="10" dataDxfId="155"/>
    <tableColumn id="11" xr3:uid="{6E0B01C7-3E04-4C16-A060-E1F9A56C95F5}" uniqueName="11" name="10" queryTableFieldId="11" dataDxfId="154"/>
    <tableColumn id="12" xr3:uid="{C69B7C9A-19D1-4627-A6F4-1FDB9390CF10}" uniqueName="12" name="11" queryTableFieldId="12" dataDxfId="153"/>
    <tableColumn id="13" xr3:uid="{753FB80B-8607-4A46-9AC6-6E2D5C760678}" uniqueName="13" name="12" queryTableFieldId="13" dataDxfId="152"/>
    <tableColumn id="14" xr3:uid="{98D01B52-719A-489F-85CB-F1F448DA1F2E}" uniqueName="14" name="13" queryTableFieldId="14" dataDxfId="151"/>
    <tableColumn id="15" xr3:uid="{CAA6F91A-D2AE-4B0B-ACDD-E85CAA0B3E4C}" uniqueName="15" name="14" queryTableFieldId="15" dataDxfId="150"/>
    <tableColumn id="16" xr3:uid="{CBD8D6CB-1ACB-4FB0-85EC-C7DBBCE193F5}" uniqueName="16" name="15" queryTableFieldId="16" dataDxfId="149"/>
    <tableColumn id="17" xr3:uid="{A8DA3528-878C-4146-9A9A-5EC0463C7021}" uniqueName="17" name="16" queryTableFieldId="17" dataDxfId="148"/>
    <tableColumn id="18" xr3:uid="{48F0CA55-61CD-4706-8864-AA8D13334194}" uniqueName="18" name="17" queryTableFieldId="18" dataDxfId="147"/>
    <tableColumn id="19" xr3:uid="{363ABC18-65FA-4AAF-98AA-443D3E79EEB3}" uniqueName="19" name="18" queryTableFieldId="19" dataDxfId="146"/>
    <tableColumn id="20" xr3:uid="{39D8D155-C2F9-4916-A091-FD0C1DA83F3F}" uniqueName="20" name="19" queryTableFieldId="20" dataDxfId="145"/>
    <tableColumn id="21" xr3:uid="{F41E3CA0-4A43-4CEE-AE2A-BD0A3AC98B1B}" uniqueName="21" name="20" queryTableFieldId="21" dataDxfId="144"/>
    <tableColumn id="22" xr3:uid="{6053D4A1-A6F3-4650-95DB-20A62D21DCBF}" uniqueName="22" name="21" queryTableFieldId="22" dataDxfId="143"/>
    <tableColumn id="23" xr3:uid="{8E8D9E8B-F30F-460F-BEEA-63D91E287446}" uniqueName="23" name="22" queryTableFieldId="23" dataDxfId="142"/>
    <tableColumn id="24" xr3:uid="{BD603331-A971-47D0-AC9C-B3887F76E4B2}" uniqueName="24" name="23" queryTableFieldId="24" dataDxfId="141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762D45-F5CB-4EC4-84B1-2E5C0A78F3E5}" name="RTO__315" displayName="RTO__315" ref="A1:F721" tableType="queryTable" totalsRowShown="0" headerRowDxfId="140" dataDxfId="139">
  <tableColumns count="6">
    <tableColumn id="10" xr3:uid="{0708C40D-7238-40E6-BEBE-536EC8BC8DA8}" uniqueName="10" name="Date" queryTableFieldId="11" dataDxfId="138"/>
    <tableColumn id="1" xr3:uid="{729C6096-712F-478F-9AE4-8E42C848F9E2}" uniqueName="1" name="Month" queryTableFieldId="1" dataDxfId="137"/>
    <tableColumn id="2" xr3:uid="{AAC18550-631E-4DC0-B9E2-F042A6E9CDD0}" uniqueName="2" name="Day of Week" queryTableFieldId="2" dataDxfId="136"/>
    <tableColumn id="3" xr3:uid="{0F2562C4-347A-45C8-9F0D-904AD5DDC263}" uniqueName="3" name="Hour" queryTableFieldId="3" dataDxfId="135"/>
    <tableColumn id="8" xr3:uid="{14A025B8-BDA2-429C-B488-F281284610F1}" uniqueName="8" name="Pricing" queryTableFieldId="8" dataDxfId="134" dataCellStyle="Currency"/>
    <tableColumn id="6" xr3:uid="{E842E504-3765-4DAB-86CE-AD0D1694704E}" uniqueName="6" name="On / Off-Peak" queryTableFieldId="6" dataDxfId="133">
      <calculatedColumnFormula>IF(AND(RTO__315[[#This Row],[Month]]&gt;4,RTO__315[[#This Row],[Month]]&lt;9,RTO__315[[#This Row],[Day of Week]]&lt;=5,RTO__315[[#This Row],[Hour]]&gt;=15,RTO__315[[#This Row],[Hour]]&lt;=18),"ON","OFF")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4AD04C-CCEF-48B1-94C7-346293389228}" name="RTO_14" displayName="RTO_14" ref="B2:Z33" tableType="queryTable" totalsRowShown="0" headerRowDxfId="132" dataDxfId="131">
  <tableColumns count="25">
    <tableColumn id="28" xr3:uid="{2053D47D-03BE-451C-9495-2E7C41C1B1D7}" uniqueName="28" name="REPORT_ITEM.REPORT_DATA.OPR_DATE" queryTableFieldId="29" dataDxfId="130"/>
    <tableColumn id="25" xr3:uid="{2CBB1625-4627-48A3-8BDF-6A664C44D765}" uniqueName="25" name="24" queryTableFieldId="25" dataDxfId="129"/>
    <tableColumn id="2" xr3:uid="{2658DCD4-72EC-42C2-8DD3-9BA984DA042B}" uniqueName="2" name="1" queryTableFieldId="2" dataDxfId="128"/>
    <tableColumn id="3" xr3:uid="{3EC32AF6-9921-4DFF-B024-7748EB8062C7}" uniqueName="3" name="2" queryTableFieldId="3" dataDxfId="127"/>
    <tableColumn id="4" xr3:uid="{A35E27F2-6E36-45AB-A888-314C5EB2AE93}" uniqueName="4" name="3" queryTableFieldId="4" dataDxfId="126"/>
    <tableColumn id="5" xr3:uid="{FA8B2976-87B3-4CFE-B952-31C656F22A98}" uniqueName="5" name="4" queryTableFieldId="5" dataDxfId="125"/>
    <tableColumn id="6" xr3:uid="{89BE41BB-2177-4411-A466-F2A31FDCC40B}" uniqueName="6" name="5" queryTableFieldId="6" dataDxfId="124"/>
    <tableColumn id="7" xr3:uid="{4EB5CE36-5518-42C7-B909-1B634682D3B0}" uniqueName="7" name="6" queryTableFieldId="7" dataDxfId="123"/>
    <tableColumn id="8" xr3:uid="{CE3E2B9E-9ACA-4823-A55B-65737BC3D2FC}" uniqueName="8" name="7" queryTableFieldId="8" dataDxfId="122"/>
    <tableColumn id="9" xr3:uid="{06E0A2F9-7CE3-4FD2-BB75-75B133CE50A1}" uniqueName="9" name="8" queryTableFieldId="9" dataDxfId="121"/>
    <tableColumn id="10" xr3:uid="{FCC25DEE-67E3-44C3-8AFB-33F27C598A48}" uniqueName="10" name="9" queryTableFieldId="10" dataDxfId="120"/>
    <tableColumn id="11" xr3:uid="{55A96EB1-EE2E-4E72-9053-E685CE287BE0}" uniqueName="11" name="10" queryTableFieldId="11" dataDxfId="119"/>
    <tableColumn id="12" xr3:uid="{44109180-E457-4CCE-9F16-219491FBB5F8}" uniqueName="12" name="11" queryTableFieldId="12" dataDxfId="118"/>
    <tableColumn id="13" xr3:uid="{DA4CC358-DB00-47B6-AA90-B556493F4189}" uniqueName="13" name="12" queryTableFieldId="13" dataDxfId="117"/>
    <tableColumn id="14" xr3:uid="{83DDBF6E-775E-409C-A06E-858D89800886}" uniqueName="14" name="13" queryTableFieldId="14" dataDxfId="116"/>
    <tableColumn id="15" xr3:uid="{921BDBF8-68BB-4FAC-8BA2-BB22E54D67D3}" uniqueName="15" name="14" queryTableFieldId="15" dataDxfId="115"/>
    <tableColumn id="16" xr3:uid="{FA86D600-696C-4ECE-BB90-DA0EF5F04AC1}" uniqueName="16" name="15" queryTableFieldId="16" dataDxfId="114"/>
    <tableColumn id="17" xr3:uid="{3EFC0D10-EBFA-4AC6-A8D2-1454F65C0640}" uniqueName="17" name="16" queryTableFieldId="17" dataDxfId="113"/>
    <tableColumn id="18" xr3:uid="{FC93794C-4163-4114-99DF-4425EA9DAD9D}" uniqueName="18" name="17" queryTableFieldId="18" dataDxfId="112"/>
    <tableColumn id="19" xr3:uid="{0EC37D5A-C098-45E5-8F35-B7FD3276367D}" uniqueName="19" name="18" queryTableFieldId="19" dataDxfId="111"/>
    <tableColumn id="20" xr3:uid="{CB0A61DE-3A32-44C2-BEE2-36A50E768270}" uniqueName="20" name="19" queryTableFieldId="20" dataDxfId="110"/>
    <tableColumn id="21" xr3:uid="{0805B3A0-B89F-4EC5-A6D8-1B79C9C6A711}" uniqueName="21" name="20" queryTableFieldId="21" dataDxfId="109"/>
    <tableColumn id="22" xr3:uid="{1503FBD4-EF49-48F4-810E-A2A5F9A307BF}" uniqueName="22" name="21" queryTableFieldId="22" dataDxfId="108"/>
    <tableColumn id="23" xr3:uid="{F9E0BAB2-283C-40BC-9978-B44E366FF45A}" uniqueName="23" name="22" queryTableFieldId="23" dataDxfId="107"/>
    <tableColumn id="24" xr3:uid="{6E071EB0-159C-4867-A63B-F813052DA2F2}" uniqueName="24" name="23" queryTableFieldId="24" dataDxfId="106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E095A1-6FDB-4083-94C1-FD8FF2E33729}" name="RTO__313" displayName="RTO__313" ref="A1:F697" tableType="queryTable" totalsRowShown="0" headerRowDxfId="105" dataDxfId="104">
  <tableColumns count="6">
    <tableColumn id="10" xr3:uid="{C7548FF2-25C9-4860-871B-5B0D14BEB5C1}" uniqueName="10" name="Date" queryTableFieldId="11" dataDxfId="103"/>
    <tableColumn id="1" xr3:uid="{4FE509A7-13AF-4708-A406-7ACF192A97E5}" uniqueName="1" name="Month" queryTableFieldId="1" dataDxfId="102"/>
    <tableColumn id="2" xr3:uid="{0C431B36-A879-4D01-A158-DF0F5547C188}" uniqueName="2" name="Day of Week" queryTableFieldId="2" dataDxfId="101"/>
    <tableColumn id="3" xr3:uid="{35638C96-AC82-4B41-BB48-BE7BF6DE84AC}" uniqueName="3" name="Hour" queryTableFieldId="3" dataDxfId="100"/>
    <tableColumn id="8" xr3:uid="{95FB851F-3540-4B74-BA96-FF6EE8BB8824}" uniqueName="8" name="Pricing" queryTableFieldId="8" dataDxfId="99" dataCellStyle="Currency"/>
    <tableColumn id="6" xr3:uid="{A1F172C8-EE05-4802-9704-4DD17A15DEFB}" uniqueName="6" name="On / Off-Peak" queryTableFieldId="6" dataDxfId="98">
      <calculatedColumnFormula>IF(AND(RTO__313[[#This Row],[Month]]&gt;4,RTO__313[[#This Row],[Month]]&lt;9,RTO__313[[#This Row],[Day of Week]]&lt;=5,RTO__313[[#This Row],[Hour]]&gt;=15,RTO__313[[#This Row],[Hour]]&lt;=18),"ON","OFF")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412" dataDxfId="411">
  <tableColumns count="25">
    <tableColumn id="28" xr3:uid="{F4555D20-7401-49DE-A145-28D024F9B657}" uniqueName="28" name="REPORT_ITEM.REPORT_DATA.OPR_DATE" queryTableFieldId="29" dataDxfId="410"/>
    <tableColumn id="2" xr3:uid="{7D78D69E-23CA-465A-9FEA-8084D09948D5}" uniqueName="2" name="1" queryTableFieldId="2" dataDxfId="409"/>
    <tableColumn id="3" xr3:uid="{AFC3C634-88A1-4A48-9B8F-4343A8D455A7}" uniqueName="3" name="2" queryTableFieldId="3" dataDxfId="408"/>
    <tableColumn id="4" xr3:uid="{3FD6195D-5758-4A21-AF3A-FFAB8171C142}" uniqueName="4" name="3" queryTableFieldId="4" dataDxfId="407"/>
    <tableColumn id="5" xr3:uid="{96DD7BAB-1EF7-4B3A-A77C-1896F6336A11}" uniqueName="5" name="4" queryTableFieldId="5" dataDxfId="406"/>
    <tableColumn id="6" xr3:uid="{A182533D-6F6E-497D-BA79-BC85C2067F92}" uniqueName="6" name="5" queryTableFieldId="6" dataDxfId="405"/>
    <tableColumn id="7" xr3:uid="{59EA8BE4-464D-4582-B95D-B706EBFD7819}" uniqueName="7" name="6" queryTableFieldId="7" dataDxfId="404"/>
    <tableColumn id="8" xr3:uid="{5D243C5D-B6B9-4C38-9C6F-5F34F36481E7}" uniqueName="8" name="7" queryTableFieldId="8" dataDxfId="403"/>
    <tableColumn id="9" xr3:uid="{A9E52B58-3AE6-4610-8AD7-5B234F4F9617}" uniqueName="9" name="8" queryTableFieldId="9" dataDxfId="402"/>
    <tableColumn id="10" xr3:uid="{0F82C75D-78FA-4955-A525-CE381B58D9D5}" uniqueName="10" name="9" queryTableFieldId="10" dataDxfId="401"/>
    <tableColumn id="11" xr3:uid="{85BC3152-15B3-43FB-9986-77C4DAC2EAFC}" uniqueName="11" name="10" queryTableFieldId="11" dataDxfId="400"/>
    <tableColumn id="12" xr3:uid="{77E0D907-2A33-4E59-BAD9-E6F5035D41BB}" uniqueName="12" name="11" queryTableFieldId="12" dataDxfId="399"/>
    <tableColumn id="13" xr3:uid="{1059C5CF-5767-4055-84A6-13E572777A52}" uniqueName="13" name="12" queryTableFieldId="13" dataDxfId="398"/>
    <tableColumn id="14" xr3:uid="{0C439F94-3AE5-4863-99B5-4BBD7699B6A5}" uniqueName="14" name="13" queryTableFieldId="14" dataDxfId="397"/>
    <tableColumn id="15" xr3:uid="{F85F4715-F0AB-4799-BE4D-D7FC20E34844}" uniqueName="15" name="14" queryTableFieldId="15" dataDxfId="396"/>
    <tableColumn id="16" xr3:uid="{EB7206DC-DD72-4EF1-A738-74C1DDC83185}" uniqueName="16" name="15" queryTableFieldId="16" dataDxfId="395"/>
    <tableColumn id="17" xr3:uid="{D1C0A222-E298-4E13-99F5-93DD2E2A57D6}" uniqueName="17" name="16" queryTableFieldId="17" dataDxfId="394"/>
    <tableColumn id="18" xr3:uid="{5D933342-9FB3-4B7F-BC99-63B667498716}" uniqueName="18" name="17" queryTableFieldId="18" dataDxfId="393"/>
    <tableColumn id="19" xr3:uid="{BFD07A28-2670-4606-8EB1-093046DA2171}" uniqueName="19" name="18" queryTableFieldId="19" dataDxfId="392"/>
    <tableColumn id="20" xr3:uid="{8D136215-C4BE-48E0-A6DA-E7F961CB0C06}" uniqueName="20" name="19" queryTableFieldId="20" dataDxfId="391"/>
    <tableColumn id="21" xr3:uid="{AEA72411-E382-48B1-97D9-79B68317AFAA}" uniqueName="21" name="20" queryTableFieldId="21" dataDxfId="390"/>
    <tableColumn id="22" xr3:uid="{4E4AE65B-5958-4610-B924-B16A1EACCE64}" uniqueName="22" name="21" queryTableFieldId="22" dataDxfId="389"/>
    <tableColumn id="23" xr3:uid="{C6160DED-5749-4054-9966-43F38E7E5F36}" uniqueName="23" name="22" queryTableFieldId="23" dataDxfId="388"/>
    <tableColumn id="24" xr3:uid="{AFE3D315-9BC7-4317-981D-D45C110B661F}" uniqueName="24" name="23" queryTableFieldId="24" dataDxfId="387"/>
    <tableColumn id="25" xr3:uid="{42640C3C-37F1-49B8-8B02-F03B69875DE9}" uniqueName="25" name="24" queryTableFieldId="25" dataDxfId="386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C336219-759E-4AC3-A7AF-EA4CD762AD57}" name="RTO_12" displayName="RTO_12" ref="B2:Y32" tableType="queryTable" totalsRowShown="0" headerRowDxfId="97" dataDxfId="96">
  <tableColumns count="24">
    <tableColumn id="28" xr3:uid="{2F1AECFB-D032-456A-A230-57913C66820E}" uniqueName="28" name="REPORT_ITEM.REPORT_DATA.OPR_DATE" queryTableFieldId="29" dataDxfId="95"/>
    <tableColumn id="2" xr3:uid="{41DDBBA6-BE65-4F76-814B-C667B94C9E17}" uniqueName="2" name="1" queryTableFieldId="2" dataDxfId="94"/>
    <tableColumn id="3" xr3:uid="{BC9CE92A-F59B-4C1E-9FAF-ABE5A4CE999B}" uniqueName="3" name="2" queryTableFieldId="3" dataDxfId="93"/>
    <tableColumn id="4" xr3:uid="{60FC8864-6EBB-47C4-BDDB-3A8D65CADDF6}" uniqueName="4" name="3" queryTableFieldId="4" dataDxfId="92"/>
    <tableColumn id="5" xr3:uid="{D98DB0A4-996D-477B-9753-8B00EA60E434}" uniqueName="5" name="4" queryTableFieldId="5" dataDxfId="91"/>
    <tableColumn id="6" xr3:uid="{51F112D4-C4A8-4C1A-9A56-012F9E9CF034}" uniqueName="6" name="5" queryTableFieldId="6" dataDxfId="90"/>
    <tableColumn id="7" xr3:uid="{6F21CA1E-EE44-4CA9-BEAC-69E6B4D250EB}" uniqueName="7" name="6" queryTableFieldId="7" dataDxfId="89"/>
    <tableColumn id="8" xr3:uid="{16FCA810-F6A0-4CE8-A08D-330C177E3BAD}" uniqueName="8" name="7" queryTableFieldId="8" dataDxfId="88"/>
    <tableColumn id="9" xr3:uid="{69C29963-89DD-482F-A0AA-DE7857279E52}" uniqueName="9" name="8" queryTableFieldId="9" dataDxfId="87"/>
    <tableColumn id="10" xr3:uid="{DCC20461-00C7-4A90-A9E0-1C81BEC17140}" uniqueName="10" name="9" queryTableFieldId="10" dataDxfId="86"/>
    <tableColumn id="11" xr3:uid="{A0A1F26B-31AF-46D3-84C9-8376D5DF99B7}" uniqueName="11" name="10" queryTableFieldId="11" dataDxfId="85"/>
    <tableColumn id="12" xr3:uid="{71A4B80B-BBEF-49C1-BDBA-200F19663188}" uniqueName="12" name="11" queryTableFieldId="12" dataDxfId="84"/>
    <tableColumn id="13" xr3:uid="{DFB65F63-787D-453A-8B8D-57F9FFCB098D}" uniqueName="13" name="12" queryTableFieldId="13" dataDxfId="83"/>
    <tableColumn id="14" xr3:uid="{F7B8E442-4A5B-4A13-8C38-167E2203BB8F}" uniqueName="14" name="13" queryTableFieldId="14" dataDxfId="82"/>
    <tableColumn id="15" xr3:uid="{CA94BCF5-0B61-4275-942C-E3B2E1D67E26}" uniqueName="15" name="14" queryTableFieldId="15" dataDxfId="81"/>
    <tableColumn id="16" xr3:uid="{9B466E1A-185D-40A8-8BFC-CC62CB4DC270}" uniqueName="16" name="15" queryTableFieldId="16" dataDxfId="80"/>
    <tableColumn id="17" xr3:uid="{052EFBF6-B48C-4D73-9345-C07A6CBB30C6}" uniqueName="17" name="16" queryTableFieldId="17" dataDxfId="79"/>
    <tableColumn id="18" xr3:uid="{6D84EF55-0BCD-4221-8367-23D2D0E3B4D5}" uniqueName="18" name="17" queryTableFieldId="18" dataDxfId="78"/>
    <tableColumn id="19" xr3:uid="{64BE270A-3A4A-49E5-AA66-14C9408A0E48}" uniqueName="19" name="18" queryTableFieldId="19" dataDxfId="77"/>
    <tableColumn id="20" xr3:uid="{6FCF43EF-CBBB-4CCE-933D-DAF57567B54F}" uniqueName="20" name="19" queryTableFieldId="20" dataDxfId="76"/>
    <tableColumn id="21" xr3:uid="{B42D5F32-CDA9-4220-9BBB-DCDC75DE9BD5}" uniqueName="21" name="20" queryTableFieldId="21" dataDxfId="75"/>
    <tableColumn id="22" xr3:uid="{EA8A36FB-783F-4C82-BD91-0FD56D489E29}" uniqueName="22" name="21" queryTableFieldId="22" dataDxfId="74"/>
    <tableColumn id="23" xr3:uid="{2440C744-DEE1-4DFB-9664-D57B264EF074}" uniqueName="23" name="22" queryTableFieldId="23" dataDxfId="73"/>
    <tableColumn id="24" xr3:uid="{5CE79534-34F9-4568-B2DE-EAEBEBC56CED}" uniqueName="24" name="23" queryTableFieldId="24" dataDxfId="72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BE2C7E3-0BB1-4667-AE93-E248E5EF8FC7}" name="RTO__39" displayName="RTO__39" ref="A1:F720" tableType="queryTable" totalsRowShown="0" headerRowDxfId="71" dataDxfId="70">
  <tableColumns count="6">
    <tableColumn id="10" xr3:uid="{403473B1-7172-4A20-9A7D-060DED2C6457}" uniqueName="10" name="Date" queryTableFieldId="11" dataDxfId="69"/>
    <tableColumn id="1" xr3:uid="{AA8560DB-2D41-491A-84CB-E50E3594DF87}" uniqueName="1" name="Month" queryTableFieldId="1" dataDxfId="68"/>
    <tableColumn id="2" xr3:uid="{95D3AF4E-A197-4980-A5BC-14C7A40E5A36}" uniqueName="2" name="Day of Week" queryTableFieldId="2" dataDxfId="67"/>
    <tableColumn id="3" xr3:uid="{67AD5491-975C-40FF-BDCD-5D7095F48B5D}" uniqueName="3" name="Hour" queryTableFieldId="3" dataDxfId="66"/>
    <tableColumn id="8" xr3:uid="{C9332504-3980-4975-8D3A-749D68F2B55A}" uniqueName="8" name="Pricing" queryTableFieldId="8" dataDxfId="65" dataCellStyle="Currency"/>
    <tableColumn id="6" xr3:uid="{4A09EC52-BEFA-49E3-AABA-B561DD4ED3C8}" uniqueName="6" name="On / Off-Peak" queryTableFieldId="6" dataDxfId="64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B3B707-BAAF-4AA2-8E6D-8468D5E1E7D7}" name="RTO_8" displayName="RTO_8" ref="B2:AA32" tableType="queryTable" totalsRowShown="0" headerRowDxfId="63" dataDxfId="62">
  <tableColumns count="26">
    <tableColumn id="28" xr3:uid="{E1D5632F-E786-431C-8F2C-E8057467AAF9}" uniqueName="28" name="REPORT_ITEM.REPORT_DATA.OPR_DATE" queryTableFieldId="29" dataDxfId="61"/>
    <tableColumn id="2" xr3:uid="{0FF65E4C-729D-44BD-9390-F655ED89C3FF}" uniqueName="2" name="1" queryTableFieldId="2" dataDxfId="60"/>
    <tableColumn id="3" xr3:uid="{5E2E9337-2E0A-4508-901E-85134A801B1F}" uniqueName="3" name="2" queryTableFieldId="3" dataDxfId="59"/>
    <tableColumn id="4" xr3:uid="{1EA5C767-986A-4307-B6F6-A81BAA37927B}" uniqueName="4" name="3" queryTableFieldId="4" dataDxfId="58"/>
    <tableColumn id="5" xr3:uid="{5052A651-DA39-41A2-90AA-759A7E2AD47E}" uniqueName="5" name="4" queryTableFieldId="5" dataDxfId="57"/>
    <tableColumn id="6" xr3:uid="{D59B1DEE-808F-43F0-A2D0-0FCA2F6C459B}" uniqueName="6" name="5" queryTableFieldId="6" dataDxfId="56"/>
    <tableColumn id="7" xr3:uid="{CB62F38F-535D-4755-8D77-E5B97147D7B1}" uniqueName="7" name="6" queryTableFieldId="7" dataDxfId="55"/>
    <tableColumn id="8" xr3:uid="{C7017CB9-87C8-4EE1-B6CC-353B1651624B}" uniqueName="8" name="7" queryTableFieldId="8" dataDxfId="54"/>
    <tableColumn id="9" xr3:uid="{3899EF48-495E-469E-A7D3-E64FE4F415DB}" uniqueName="9" name="8" queryTableFieldId="9" dataDxfId="53"/>
    <tableColumn id="10" xr3:uid="{3D4F1336-9CC6-4EF3-8263-B216CC83B181}" uniqueName="10" name="9" queryTableFieldId="10" dataDxfId="52"/>
    <tableColumn id="11" xr3:uid="{EB98C621-8C0E-4C50-B2E4-198A12AB41FD}" uniqueName="11" name="10" queryTableFieldId="11" dataDxfId="51"/>
    <tableColumn id="12" xr3:uid="{B4FE5026-7FAC-494E-BE18-BD6E1557DFE3}" uniqueName="12" name="11" queryTableFieldId="12" dataDxfId="50"/>
    <tableColumn id="13" xr3:uid="{E93EC352-C726-436E-A8DC-E8029C4EA3E1}" uniqueName="13" name="12" queryTableFieldId="13" dataDxfId="49"/>
    <tableColumn id="14" xr3:uid="{5AFCAD50-355F-409A-B977-B5A870A1DA80}" uniqueName="14" name="13" queryTableFieldId="14" dataDxfId="48"/>
    <tableColumn id="15" xr3:uid="{ECD721F0-70A5-463F-B80E-7ED927A82D67}" uniqueName="15" name="14" queryTableFieldId="15" dataDxfId="47"/>
    <tableColumn id="16" xr3:uid="{56E05D65-D81C-4759-BBDB-6584129739F3}" uniqueName="16" name="15" queryTableFieldId="16" dataDxfId="46"/>
    <tableColumn id="17" xr3:uid="{61C28E74-B279-4558-BB16-E8B167495E24}" uniqueName="17" name="16" queryTableFieldId="17" dataDxfId="45"/>
    <tableColumn id="18" xr3:uid="{32187717-A3D2-4EBB-AB01-FB4666F89F9F}" uniqueName="18" name="17" queryTableFieldId="18" dataDxfId="44"/>
    <tableColumn id="19" xr3:uid="{37A37F67-36F7-4104-A986-1A4F36D332B6}" uniqueName="19" name="18" queryTableFieldId="19" dataDxfId="43"/>
    <tableColumn id="20" xr3:uid="{428627B9-35DD-46D3-93B6-B9ED66F3A621}" uniqueName="20" name="19" queryTableFieldId="20" dataDxfId="42"/>
    <tableColumn id="21" xr3:uid="{9C45E712-EB82-463D-8347-32D89A48ADF2}" uniqueName="21" name="20" queryTableFieldId="21" dataDxfId="41"/>
    <tableColumn id="22" xr3:uid="{DBDF8E8A-F225-458C-A810-D63F5EF398BD}" uniqueName="22" name="21" queryTableFieldId="22" dataDxfId="40"/>
    <tableColumn id="23" xr3:uid="{B2F70A90-6479-491A-A00A-175ED0ACAEFF}" uniqueName="23" name="22" queryTableFieldId="23" dataDxfId="39"/>
    <tableColumn id="24" xr3:uid="{8342CBD0-088D-4F34-8D2B-72E8C1BDD170}" uniqueName="24" name="23" queryTableFieldId="24" dataDxfId="38"/>
    <tableColumn id="25" xr3:uid="{7C543C07-1442-4885-82EB-F96B2A31B9A8}" uniqueName="25" name="24" queryTableFieldId="25" dataDxfId="37"/>
    <tableColumn id="1" xr3:uid="{F5EE7918-6CDF-4CD4-BBB5-C75623FD333A}" uniqueName="1" name="25" queryTableFieldId="8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6B4E27-E68C-4AFB-B9B7-4AC935297B18}" name="RTO__310" displayName="RTO__310" ref="A1:F721" tableType="queryTable" totalsRowShown="0" headerRowDxfId="36" dataDxfId="35">
  <tableColumns count="6">
    <tableColumn id="10" xr3:uid="{C08A480C-7A68-458B-9936-51218D3A4528}" uniqueName="10" name="Date" queryTableFieldId="11" dataDxfId="34"/>
    <tableColumn id="1" xr3:uid="{A97F8EA5-40B9-4105-AE9A-228DBAFD5707}" uniqueName="1" name="Month" queryTableFieldId="1" dataDxfId="33"/>
    <tableColumn id="2" xr3:uid="{4C8A629A-B137-484F-A80D-83FDA923C04F}" uniqueName="2" name="Day of Week" queryTableFieldId="2" dataDxfId="32"/>
    <tableColumn id="3" xr3:uid="{AE19B9F3-5681-451D-8041-EBD7BFD440E9}" uniqueName="3" name="Hour" queryTableFieldId="3" dataDxfId="31"/>
    <tableColumn id="8" xr3:uid="{360595D8-22A3-42E8-ABD0-2F856B40064D}" uniqueName="8" name="Pricing" queryTableFieldId="8" dataDxfId="30" dataCellStyle="Currency"/>
    <tableColumn id="6" xr3:uid="{976425D9-02D3-43B4-9687-52B543FFD8AE}" uniqueName="6" name="On / Off-Peak" queryTableFieldId="6" dataDxfId="29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3F289B2-95BD-4A46-9597-B12687912114}" name="RTO_11" displayName="RTO_11" ref="B2:Z32" tableType="queryTable" totalsRowShown="0" headerRowDxfId="28" dataDxfId="27">
  <tableColumns count="25">
    <tableColumn id="28" xr3:uid="{FF0C8BC7-04C2-4DAF-9DC9-17C568F48364}" uniqueName="28" name="REPORT_ITEM.REPORT_DATA.OPR_DATE" queryTableFieldId="29" dataDxfId="26"/>
    <tableColumn id="2" xr3:uid="{1620AB72-92DF-4495-AF41-1D47A5F04901}" uniqueName="2" name="1" queryTableFieldId="2" dataDxfId="25"/>
    <tableColumn id="3" xr3:uid="{9800D87C-FA39-4365-BE23-01AA6A427875}" uniqueName="3" name="2" queryTableFieldId="3" dataDxfId="24"/>
    <tableColumn id="4" xr3:uid="{908889CF-2E01-4828-AC3D-E0CD07EB6851}" uniqueName="4" name="3" queryTableFieldId="4" dataDxfId="23"/>
    <tableColumn id="5" xr3:uid="{74BB01E5-F677-4358-BE2B-B6D4F3A1C4D6}" uniqueName="5" name="4" queryTableFieldId="5" dataDxfId="22"/>
    <tableColumn id="6" xr3:uid="{88729AEE-C15D-4F2D-AB63-9C1B774CB1DF}" uniqueName="6" name="5" queryTableFieldId="6" dataDxfId="21"/>
    <tableColumn id="7" xr3:uid="{4DA75ACA-6848-4C61-81F0-8CF32457BE58}" uniqueName="7" name="6" queryTableFieldId="7" dataDxfId="20"/>
    <tableColumn id="8" xr3:uid="{AFCA1033-41BF-4A61-AF01-7A5618C62875}" uniqueName="8" name="7" queryTableFieldId="8" dataDxfId="19"/>
    <tableColumn id="9" xr3:uid="{14DCA72B-7340-4E8C-835F-E1A78FA73974}" uniqueName="9" name="8" queryTableFieldId="9" dataDxfId="18"/>
    <tableColumn id="10" xr3:uid="{DF897FAB-EFA6-418A-A4A2-27332EEC4AFF}" uniqueName="10" name="9" queryTableFieldId="10" dataDxfId="17"/>
    <tableColumn id="11" xr3:uid="{B9F745A0-3342-44EB-AF70-CDFA51C3CC93}" uniqueName="11" name="10" queryTableFieldId="11" dataDxfId="16"/>
    <tableColumn id="12" xr3:uid="{AB0F7150-9887-4975-A21D-3B2378394507}" uniqueName="12" name="11" queryTableFieldId="12" dataDxfId="15"/>
    <tableColumn id="13" xr3:uid="{6E5BE365-BBE8-4A02-A96E-A27A16BD2236}" uniqueName="13" name="12" queryTableFieldId="13" dataDxfId="14"/>
    <tableColumn id="14" xr3:uid="{1069A3A3-377B-4E29-B3AB-563BA98B7D79}" uniqueName="14" name="13" queryTableFieldId="14" dataDxfId="13"/>
    <tableColumn id="15" xr3:uid="{60DF9ABF-70AF-4B21-85B0-30306ED947D9}" uniqueName="15" name="14" queryTableFieldId="15" dataDxfId="12"/>
    <tableColumn id="16" xr3:uid="{5E0D1588-111D-441C-B06A-95734BC7E2BB}" uniqueName="16" name="15" queryTableFieldId="16" dataDxfId="11"/>
    <tableColumn id="17" xr3:uid="{EB881259-46E0-435F-9EA1-7C1ED4EB6C99}" uniqueName="17" name="16" queryTableFieldId="17" dataDxfId="10"/>
    <tableColumn id="18" xr3:uid="{73DBE3D0-5069-4A58-B2E1-C45B67BD0D77}" uniqueName="18" name="17" queryTableFieldId="18" dataDxfId="9"/>
    <tableColumn id="19" xr3:uid="{19FC381C-93CA-4B06-8F28-642223C6996B}" uniqueName="19" name="18" queryTableFieldId="19" dataDxfId="8"/>
    <tableColumn id="20" xr3:uid="{5378F6A1-8019-4B56-9968-DAB2D1838C3E}" uniqueName="20" name="19" queryTableFieldId="20" dataDxfId="7"/>
    <tableColumn id="21" xr3:uid="{F8320EDA-1169-4084-90A2-BDB2788CA002}" uniqueName="21" name="20" queryTableFieldId="21" dataDxfId="6"/>
    <tableColumn id="22" xr3:uid="{2E49A51E-76A5-4792-B54D-B35FC51AA382}" uniqueName="22" name="21" queryTableFieldId="22" dataDxfId="5"/>
    <tableColumn id="23" xr3:uid="{EE3475CB-0735-43E1-98CF-194A6AFFC151}" uniqueName="23" name="22" queryTableFieldId="23" dataDxfId="4"/>
    <tableColumn id="24" xr3:uid="{D098B556-6175-43AD-90D0-23415890ACD7}" uniqueName="24" name="23" queryTableFieldId="24" dataDxfId="3"/>
    <tableColumn id="25" xr3:uid="{B1F41AE4-D411-435B-B5C5-471F54809ED4}" uniqueName="25" name="24" queryTableFieldId="25" dataDxfId="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385" dataDxfId="384">
  <autoFilter ref="A1:F721" xr:uid="{5C8AB06B-9268-4B7A-8777-2CB07122D92F}"/>
  <tableColumns count="6">
    <tableColumn id="10" xr3:uid="{ED899452-F0DB-47A4-B1CF-5FE4B8B5CFF5}" uniqueName="10" name="Date" queryTableFieldId="11" dataDxfId="383"/>
    <tableColumn id="1" xr3:uid="{FF166C82-CDAB-4569-B549-48D49835BD97}" uniqueName="1" name="Month" queryTableFieldId="1" dataDxfId="382"/>
    <tableColumn id="2" xr3:uid="{E98F29F0-02C2-489A-8618-45ABD6DDA937}" uniqueName="2" name="Day of Week" queryTableFieldId="2" dataDxfId="381"/>
    <tableColumn id="3" xr3:uid="{652519A9-B05F-4E27-ADDC-A7465915C873}" uniqueName="3" name="Hour" queryTableFieldId="3" dataDxfId="380"/>
    <tableColumn id="8" xr3:uid="{271C57F1-7362-481C-9DD6-40E848737E9C}" uniqueName="8" name="Pricing" queryTableFieldId="8" dataDxfId="379" dataCellStyle="Currency"/>
    <tableColumn id="6" xr3:uid="{78770917-8B23-4E04-A840-1DBE072F103A}" uniqueName="6" name="On / Off-Peak" queryTableFieldId="6" dataDxfId="378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377" dataDxfId="376">
  <tableColumns count="25">
    <tableColumn id="28" xr3:uid="{286E2E57-2D59-43A6-B021-F72016DE77BA}" uniqueName="28" name="REPORT_ITEM.REPORT_DATA.OPR_DATE" queryTableFieldId="29" dataDxfId="375"/>
    <tableColumn id="2" xr3:uid="{261572D0-AEDB-4375-AE00-25C29DCB24D0}" uniqueName="2" name="1" queryTableFieldId="2" dataDxfId="374"/>
    <tableColumn id="3" xr3:uid="{7E780054-2A98-43D5-BC0A-37199CDC4B8D}" uniqueName="3" name="2" queryTableFieldId="3" dataDxfId="373"/>
    <tableColumn id="4" xr3:uid="{67AE97A1-F998-4D9F-AB38-0860E9851A5E}" uniqueName="4" name="3" queryTableFieldId="4" dataDxfId="372"/>
    <tableColumn id="5" xr3:uid="{AF00F32E-8798-4D91-820C-80A5D33E58AC}" uniqueName="5" name="4" queryTableFieldId="5" dataDxfId="371"/>
    <tableColumn id="6" xr3:uid="{27EDB057-DC91-400E-BFF5-E6B8F4298973}" uniqueName="6" name="5" queryTableFieldId="6" dataDxfId="370"/>
    <tableColumn id="7" xr3:uid="{CEBF424B-9193-4B11-B329-39647DA5AE21}" uniqueName="7" name="6" queryTableFieldId="7" dataDxfId="369"/>
    <tableColumn id="8" xr3:uid="{14BE5067-B1B4-4D7F-A9E6-709860578145}" uniqueName="8" name="7" queryTableFieldId="8" dataDxfId="368"/>
    <tableColumn id="9" xr3:uid="{C632795B-AB8B-453B-88F9-E147E50EAF19}" uniqueName="9" name="8" queryTableFieldId="9" dataDxfId="367"/>
    <tableColumn id="10" xr3:uid="{F6A2F1A5-3311-4892-93AB-E79EB51458CE}" uniqueName="10" name="9" queryTableFieldId="10" dataDxfId="366"/>
    <tableColumn id="11" xr3:uid="{140993B6-6F11-4719-A8FC-034F005FDE8F}" uniqueName="11" name="10" queryTableFieldId="11" dataDxfId="365"/>
    <tableColumn id="12" xr3:uid="{FE573340-2B1F-4DA9-A357-076F87D53284}" uniqueName="12" name="11" queryTableFieldId="12" dataDxfId="364"/>
    <tableColumn id="13" xr3:uid="{91E9A331-C5A8-44D5-8182-EFB2D90F7A58}" uniqueName="13" name="12" queryTableFieldId="13" dataDxfId="363"/>
    <tableColumn id="14" xr3:uid="{D78EF5F6-8BD2-4881-A6EB-21AC81E92263}" uniqueName="14" name="13" queryTableFieldId="14" dataDxfId="362"/>
    <tableColumn id="15" xr3:uid="{AA1E6CC2-93AF-4BBF-AC94-6F2215043932}" uniqueName="15" name="14" queryTableFieldId="15" dataDxfId="361"/>
    <tableColumn id="16" xr3:uid="{9790BBE9-DF90-4D3B-910E-8A256ED6AD18}" uniqueName="16" name="15" queryTableFieldId="16" dataDxfId="360"/>
    <tableColumn id="17" xr3:uid="{0AEC72E4-46BC-4845-AD67-A7C3EE1EA8F4}" uniqueName="17" name="16" queryTableFieldId="17" dataDxfId="359"/>
    <tableColumn id="18" xr3:uid="{B2B807A3-24D7-431F-8BDF-2A409A245A28}" uniqueName="18" name="17" queryTableFieldId="18" dataDxfId="358"/>
    <tableColumn id="19" xr3:uid="{379ADC60-39C8-4BA5-88D4-0ECD685E73FC}" uniqueName="19" name="18" queryTableFieldId="19" dataDxfId="357"/>
    <tableColumn id="20" xr3:uid="{221CA6F8-5F79-4D13-AF8F-519770386DF2}" uniqueName="20" name="19" queryTableFieldId="20" dataDxfId="356"/>
    <tableColumn id="21" xr3:uid="{2BC70B0C-30CF-4325-A669-EDA5DC1160B1}" uniqueName="21" name="20" queryTableFieldId="21" dataDxfId="355"/>
    <tableColumn id="22" xr3:uid="{923463A3-CE9D-43AD-A290-985B32D18EAB}" uniqueName="22" name="21" queryTableFieldId="22" dataDxfId="354"/>
    <tableColumn id="23" xr3:uid="{A8620E90-0EB8-4178-BA42-7AB121F3CC70}" uniqueName="23" name="22" queryTableFieldId="23" dataDxfId="353"/>
    <tableColumn id="24" xr3:uid="{BDA48FCA-313A-4658-AD4A-7C6DF9BB2BBC}" uniqueName="24" name="23" queryTableFieldId="24" dataDxfId="352"/>
    <tableColumn id="25" xr3:uid="{AD3E1382-44EA-4F0A-A1F9-ABF4FCD7C8B2}" uniqueName="25" name="24" queryTableFieldId="25" dataDxfId="351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350" dataDxfId="349">
  <autoFilter ref="A1:F721" xr:uid="{5C8AB06B-9268-4B7A-8777-2CB07122D92F}"/>
  <tableColumns count="6">
    <tableColumn id="10" xr3:uid="{9218B078-2F13-408E-B851-E0CEB8466261}" uniqueName="10" name="Date" queryTableFieldId="11" dataDxfId="348"/>
    <tableColumn id="1" xr3:uid="{A891E367-3653-4A77-A272-35B20A8C1454}" uniqueName="1" name="Month" queryTableFieldId="1" dataDxfId="347"/>
    <tableColumn id="2" xr3:uid="{9BA7A637-9D55-4F5E-8355-4C8F254C50C3}" uniqueName="2" name="Day of Week" queryTableFieldId="2" dataDxfId="346"/>
    <tableColumn id="3" xr3:uid="{23EF3D92-CDD3-4EAA-BF63-181943472EE4}" uniqueName="3" name="Hour" queryTableFieldId="3" dataDxfId="345"/>
    <tableColumn id="8" xr3:uid="{AB247AAC-F2F8-45CC-A6CC-703AD88972EB}" uniqueName="8" name="Pricing" queryTableFieldId="8" dataDxfId="344" dataCellStyle="Currency"/>
    <tableColumn id="6" xr3:uid="{968B9DE4-F86C-4C4E-8794-DB66FE0AAF0C}" uniqueName="6" name="On / Off-Peak" queryTableFieldId="6" dataDxfId="343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342" dataDxfId="341">
  <tableColumns count="25">
    <tableColumn id="28" xr3:uid="{474F03CA-9EA8-4357-89A7-FEF39683B68F}" uniqueName="28" name="REPORT_ITEM.REPORT_DATA.OPR_DATE" queryTableFieldId="29" dataDxfId="340"/>
    <tableColumn id="2" xr3:uid="{656FBFB0-4E39-4CC8-BF98-33463F329897}" uniqueName="2" name="1" queryTableFieldId="2" dataDxfId="339"/>
    <tableColumn id="3" xr3:uid="{4EC47419-DC11-43AC-AD71-59263E5ECB60}" uniqueName="3" name="2" queryTableFieldId="3" dataDxfId="338"/>
    <tableColumn id="4" xr3:uid="{B205F1BA-7F9F-4DB0-8CF2-D20ABDC5DBEF}" uniqueName="4" name="3" queryTableFieldId="4" dataDxfId="337"/>
    <tableColumn id="5" xr3:uid="{632E456E-DE1B-483F-94F9-E997DEC331AD}" uniqueName="5" name="4" queryTableFieldId="5" dataDxfId="336"/>
    <tableColumn id="6" xr3:uid="{A15ECA28-B460-4B72-9F9E-9EAB6A010208}" uniqueName="6" name="5" queryTableFieldId="6" dataDxfId="335"/>
    <tableColumn id="7" xr3:uid="{FDEF53E5-8A5A-48BF-9C8C-C690E3A3D600}" uniqueName="7" name="6" queryTableFieldId="7" dataDxfId="334"/>
    <tableColumn id="8" xr3:uid="{20C34999-3785-4024-8D22-CFA65DFD4A41}" uniqueName="8" name="7" queryTableFieldId="8" dataDxfId="333"/>
    <tableColumn id="9" xr3:uid="{BABD9DDE-26E9-4C8D-86EB-ED89942B6DF0}" uniqueName="9" name="8" queryTableFieldId="9" dataDxfId="332"/>
    <tableColumn id="10" xr3:uid="{533641B9-CF50-438F-830D-6B8FD974FA11}" uniqueName="10" name="9" queryTableFieldId="10" dataDxfId="331"/>
    <tableColumn id="11" xr3:uid="{0CFED514-917C-4D51-A1C1-E7347D036F66}" uniqueName="11" name="10" queryTableFieldId="11" dataDxfId="330"/>
    <tableColumn id="12" xr3:uid="{3D55B9D1-42BD-4EBC-9F8F-2E42E2258AF2}" uniqueName="12" name="11" queryTableFieldId="12" dataDxfId="329"/>
    <tableColumn id="13" xr3:uid="{B3031277-34A8-4D94-A975-7EE746A8F921}" uniqueName="13" name="12" queryTableFieldId="13" dataDxfId="328"/>
    <tableColumn id="14" xr3:uid="{D9541F69-B263-4B48-A0AB-70E4A61534CD}" uniqueName="14" name="13" queryTableFieldId="14" dataDxfId="327"/>
    <tableColumn id="15" xr3:uid="{4A76FB2D-86FA-40B9-8D5C-FF7E77D8F1A8}" uniqueName="15" name="14" queryTableFieldId="15" dataDxfId="326"/>
    <tableColumn id="16" xr3:uid="{108B9876-2C6F-4073-9A70-CA5652C20A78}" uniqueName="16" name="15" queryTableFieldId="16" dataDxfId="325"/>
    <tableColumn id="17" xr3:uid="{002C253A-A6E9-4489-85D7-FF944AD2FA74}" uniqueName="17" name="16" queryTableFieldId="17" dataDxfId="324"/>
    <tableColumn id="18" xr3:uid="{D099689C-A8EC-42CA-AB12-779596A4F73E}" uniqueName="18" name="17" queryTableFieldId="18" dataDxfId="323"/>
    <tableColumn id="19" xr3:uid="{C79810E6-1CDF-40D4-A8EC-0317D457EB9E}" uniqueName="19" name="18" queryTableFieldId="19" dataDxfId="322"/>
    <tableColumn id="20" xr3:uid="{445E2FC7-DD1D-4EC4-8C62-59E72E1238B9}" uniqueName="20" name="19" queryTableFieldId="20" dataDxfId="321"/>
    <tableColumn id="21" xr3:uid="{3D23DCF0-7B3F-459B-BBDB-9E6917A450B5}" uniqueName="21" name="20" queryTableFieldId="21" dataDxfId="320"/>
    <tableColumn id="22" xr3:uid="{4922A9FE-5B6B-407E-A5A3-949E5C5E60D7}" uniqueName="22" name="21" queryTableFieldId="22" dataDxfId="319"/>
    <tableColumn id="23" xr3:uid="{DBDD1DDA-4403-433C-9046-7D1742468A80}" uniqueName="23" name="22" queryTableFieldId="23" dataDxfId="318"/>
    <tableColumn id="24" xr3:uid="{018195E2-BDA3-4120-B52C-1CDE464803A9}" uniqueName="24" name="23" queryTableFieldId="24" dataDxfId="317"/>
    <tableColumn id="25" xr3:uid="{4E8498B6-38A6-4420-8C48-A0E56ABB5D85}" uniqueName="25" name="24" queryTableFieldId="25" dataDxfId="31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315" dataDxfId="314">
  <autoFilter ref="A1:F721" xr:uid="{6206C9BC-00C8-47EE-ACFE-47650472A525}"/>
  <tableColumns count="6">
    <tableColumn id="10" xr3:uid="{13983D29-344B-49DC-97DC-3E198F8B5B52}" uniqueName="10" name="Date" queryTableFieldId="11" dataDxfId="313"/>
    <tableColumn id="1" xr3:uid="{6D999F20-4B9C-4029-A6F6-5FDEE7D650C1}" uniqueName="1" name="Month" queryTableFieldId="1" dataDxfId="312"/>
    <tableColumn id="2" xr3:uid="{A7599FCD-90DB-4043-9AC1-C969E0ABA2D0}" uniqueName="2" name="Day of Week" queryTableFieldId="2" dataDxfId="311"/>
    <tableColumn id="3" xr3:uid="{D69714B5-0D0E-45D0-A025-B6EB60E61390}" uniqueName="3" name="Hour" queryTableFieldId="3" dataDxfId="310"/>
    <tableColumn id="8" xr3:uid="{D7129D23-0E2E-4D4B-8598-FE12C4463172}" uniqueName="8" name="Pricing" queryTableFieldId="8" dataDxfId="309" dataCellStyle="Currency"/>
    <tableColumn id="6" xr3:uid="{81730FAC-34A8-4FEC-81CD-2D4416340374}" uniqueName="6" name="On / Off-Peak" queryTableFieldId="6" dataDxfId="308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307" dataDxfId="306">
  <tableColumns count="25">
    <tableColumn id="28" xr3:uid="{759E0025-CB0F-4256-BE91-CEF3D55A1FD6}" uniqueName="28" name="REPORT_ITEM.REPORT_DATA.OPR_DATE" queryTableFieldId="29" dataDxfId="305"/>
    <tableColumn id="2" xr3:uid="{FA13FA6E-54E0-4432-BA57-8BE62AD20C4A}" uniqueName="2" name="1" queryTableFieldId="2" dataDxfId="304"/>
    <tableColumn id="3" xr3:uid="{F73F811D-F9BB-4466-9A8C-9F71E63C63A8}" uniqueName="3" name="2" queryTableFieldId="3" dataDxfId="303"/>
    <tableColumn id="4" xr3:uid="{769EEBD9-0B71-4507-85F7-CBFCE9974B14}" uniqueName="4" name="3" queryTableFieldId="4" dataDxfId="302"/>
    <tableColumn id="5" xr3:uid="{6D0712AB-3BA5-4217-8A1C-65F1D6325374}" uniqueName="5" name="4" queryTableFieldId="5" dataDxfId="301"/>
    <tableColumn id="6" xr3:uid="{FB7ABF96-05F9-441C-A532-EDB46D1D1889}" uniqueName="6" name="5" queryTableFieldId="6" dataDxfId="300"/>
    <tableColumn id="7" xr3:uid="{EB56283B-B24C-41D2-B15E-07084E6A94C7}" uniqueName="7" name="6" queryTableFieldId="7" dataDxfId="299"/>
    <tableColumn id="8" xr3:uid="{A5681A19-5BD0-46EF-AFA0-88255E159983}" uniqueName="8" name="7" queryTableFieldId="8" dataDxfId="298"/>
    <tableColumn id="9" xr3:uid="{64F480D1-7C71-48A2-B279-2C040281C6BF}" uniqueName="9" name="8" queryTableFieldId="9" dataDxfId="297"/>
    <tableColumn id="10" xr3:uid="{321A35DE-A7BE-4F0B-A3DA-42C3B12D712B}" uniqueName="10" name="9" queryTableFieldId="10" dataDxfId="296"/>
    <tableColumn id="11" xr3:uid="{9A3A813C-FD0D-4E5F-9E8A-E8B536DD73C6}" uniqueName="11" name="10" queryTableFieldId="11" dataDxfId="295"/>
    <tableColumn id="12" xr3:uid="{F1203E8E-88EE-4852-8D16-E73B4EF92912}" uniqueName="12" name="11" queryTableFieldId="12" dataDxfId="294"/>
    <tableColumn id="13" xr3:uid="{B3B8C5DC-5665-479F-90E6-CD552E526A45}" uniqueName="13" name="12" queryTableFieldId="13" dataDxfId="293"/>
    <tableColumn id="14" xr3:uid="{F455A6E8-AEAB-49D5-96A3-3794D8C877B7}" uniqueName="14" name="13" queryTableFieldId="14" dataDxfId="292"/>
    <tableColumn id="15" xr3:uid="{3543B5A1-C48D-4B63-8378-4F61ACF613A9}" uniqueName="15" name="14" queryTableFieldId="15" dataDxfId="291"/>
    <tableColumn id="16" xr3:uid="{2DF800A9-1451-4170-AAAE-705FB37A6E60}" uniqueName="16" name="15" queryTableFieldId="16" dataDxfId="290"/>
    <tableColumn id="17" xr3:uid="{DEAEDE06-79A2-4B53-BDCA-992B1ACFD13E}" uniqueName="17" name="16" queryTableFieldId="17" dataDxfId="289"/>
    <tableColumn id="18" xr3:uid="{2EC898BC-81F8-4157-B39D-764D779CC9E9}" uniqueName="18" name="17" queryTableFieldId="18" dataDxfId="288"/>
    <tableColumn id="19" xr3:uid="{D8686F61-DEC2-4469-9CA0-A6A4F26679F0}" uniqueName="19" name="18" queryTableFieldId="19" dataDxfId="287"/>
    <tableColumn id="20" xr3:uid="{27B6876F-AD59-4D52-BF92-091D165E9002}" uniqueName="20" name="19" queryTableFieldId="20" dataDxfId="286"/>
    <tableColumn id="21" xr3:uid="{2F1EE0F4-D7DD-479C-85BF-0EAC005EA5D5}" uniqueName="21" name="20" queryTableFieldId="21" dataDxfId="285"/>
    <tableColumn id="22" xr3:uid="{BC7F17F5-DC6D-4126-8B6D-D37037031E59}" uniqueName="22" name="21" queryTableFieldId="22" dataDxfId="284"/>
    <tableColumn id="23" xr3:uid="{1BE166E8-717C-435F-82C0-CB6438E86BDC}" uniqueName="23" name="22" queryTableFieldId="23" dataDxfId="283"/>
    <tableColumn id="24" xr3:uid="{08F874A5-9614-4B8F-BF21-DEAD2375553A}" uniqueName="24" name="23" queryTableFieldId="24" dataDxfId="282"/>
    <tableColumn id="25" xr3:uid="{9533E0DC-65CE-4BDF-9DEA-099B72501A8B}" uniqueName="25" name="24" queryTableFieldId="25" dataDxfId="281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280" dataDxfId="279">
  <tableColumns count="6">
    <tableColumn id="10" xr3:uid="{25895449-DF3D-494E-9DD3-C5B0D212ADFB}" uniqueName="10" name="Date" queryTableFieldId="11" dataDxfId="278"/>
    <tableColumn id="1" xr3:uid="{BA12EB32-9A50-459F-B513-E50D889178EF}" uniqueName="1" name="Month" queryTableFieldId="1" dataDxfId="277"/>
    <tableColumn id="2" xr3:uid="{936D464F-90BA-47E9-9F3E-2250BAA8A853}" uniqueName="2" name="Day of Week" queryTableFieldId="2" dataDxfId="276"/>
    <tableColumn id="3" xr3:uid="{0CBFF14D-3001-4F7F-BA35-B9503A127E67}" uniqueName="3" name="Hour" queryTableFieldId="3" dataDxfId="275"/>
    <tableColumn id="8" xr3:uid="{805F2446-EFD6-4FFC-9D7B-6B9919E24AB3}" uniqueName="8" name="Pricing" queryTableFieldId="8" dataDxfId="274" dataCellStyle="Currency"/>
    <tableColumn id="6" xr3:uid="{77F6CEC6-B6A2-487F-8A62-40355BC79F84}" uniqueName="6" name="On / Off-Peak" queryTableFieldId="6" dataDxfId="273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abSelected="1" topLeftCell="C5" workbookViewId="0">
      <selection activeCell="C29" sqref="C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E12" sqref="E12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25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25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25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25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25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25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25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25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25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25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25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25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25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25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25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25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25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25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25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25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25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25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25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25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25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25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25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25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25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25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25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25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25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25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25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25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25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25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25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25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25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25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25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25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25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25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25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25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25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25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25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25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25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25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25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25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25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25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25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25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25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25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25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25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25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25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25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25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25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25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25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25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25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25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25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25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25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25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25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25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25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25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25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25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25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25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25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25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25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25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25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25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25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25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25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25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25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25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25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25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25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25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25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25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25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25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25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25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25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25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25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25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25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25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25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25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25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25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25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25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25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25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25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25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25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25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25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25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25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25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25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25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25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25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25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25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25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25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25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25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25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25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25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25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25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25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25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25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25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25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25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25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25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25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25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25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25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25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25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25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25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25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25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25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25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25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25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25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25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25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25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25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25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25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25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25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25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25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25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25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25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25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25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25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25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25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25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25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25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25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25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25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25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25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25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25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25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25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25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25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25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25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25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25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25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25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25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25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25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25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25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25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25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25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25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25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25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25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25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25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25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25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25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25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25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25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25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25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25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25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25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25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25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25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25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25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25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25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25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25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25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25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25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25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25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25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25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25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25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25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25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25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25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25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25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25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25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25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25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25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25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25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25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25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25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25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25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25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25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25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25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25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25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25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25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25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25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25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25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25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25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25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25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25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25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25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25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25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25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25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25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25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25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25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25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25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25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25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25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25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25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25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25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25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25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25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25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25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25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25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25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25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25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25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25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25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25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25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25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25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25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25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25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25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25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25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25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25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25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25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25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25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25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25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25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25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25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25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25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25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25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25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25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25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25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25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25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25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25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25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25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25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25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25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25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25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25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25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25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25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25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25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25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25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25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25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25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25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25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25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25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25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25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25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25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25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25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25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25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25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25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25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25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25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25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25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25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25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25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25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25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25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25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25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25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25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25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25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25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25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25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25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25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25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25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25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25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25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25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25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25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25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25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25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25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25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25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25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25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25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25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25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25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25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25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25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25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25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25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25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25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25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25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25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25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25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25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25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25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25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25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25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25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25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25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25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25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25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25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25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25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25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25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25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25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25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25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25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25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25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25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25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25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25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25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25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25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25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25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25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25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25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25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25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25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25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25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25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25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25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25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25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25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25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25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25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25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25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25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25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25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25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25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25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25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25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25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25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25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25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25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25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25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25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25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25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25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25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25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25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25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25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25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25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25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25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25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25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25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25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25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25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25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25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25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25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25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25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25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25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25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25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25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25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25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25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25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25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25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25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25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25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25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25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25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25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25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25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25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25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25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25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25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25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25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25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25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25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25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25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25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25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25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25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25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25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25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25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25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25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25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25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25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25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25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25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25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25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25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25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25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25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25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25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25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25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25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25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25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25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25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25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25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25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25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25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25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25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25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25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25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25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25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25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25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25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25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25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25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25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25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25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25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25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25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25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25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25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25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25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25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25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25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25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25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25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25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25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25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25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25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25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25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25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25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25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25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25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25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25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25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25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25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25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25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25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25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25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25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25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25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25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25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25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25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25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25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25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25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25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25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25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25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25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25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25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25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25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25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25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25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25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25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25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25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25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25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25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25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25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25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25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25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25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25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25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25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25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25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25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25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25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25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25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25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25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25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25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25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25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25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25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25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25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25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25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25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25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25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25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25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25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25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25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25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25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25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25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25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25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25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25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25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25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25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25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25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25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25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25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25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25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25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25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25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25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25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25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25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3" width="6.42578125" bestFit="1" customWidth="1"/>
    <col min="14" max="14" width="6.7109375" bestFit="1" customWidth="1"/>
    <col min="15" max="15" width="6.42578125" bestFit="1" customWidth="1"/>
    <col min="16" max="16" width="6.7109375" bestFit="1" customWidth="1"/>
    <col min="17" max="17" width="6.42578125" bestFit="1" customWidth="1"/>
    <col min="18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25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25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25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25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25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25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25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25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25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25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25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25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25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25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25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25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25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25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25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25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25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25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25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25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25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25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25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25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25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25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'[24]PDF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25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25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25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25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25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25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25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25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25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25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25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25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25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25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25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25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25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25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25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25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25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25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25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25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25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25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25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25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25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25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25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25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25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25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25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25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25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25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25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25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25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25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25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25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25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25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25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25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25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25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25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25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25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25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25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25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25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25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25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25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25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25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25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25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25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25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25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25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25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25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25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25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25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25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25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25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25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25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25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25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25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25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25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25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25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25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25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25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25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25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25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25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25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25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25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25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25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25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25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25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25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25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25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25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25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25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25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25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25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25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25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25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25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25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25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25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25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25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25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25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25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25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25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25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25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25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25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25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25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25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25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25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25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25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25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25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25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25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25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25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25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25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25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25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25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25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25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25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25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25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25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25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25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25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25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25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25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25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25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25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25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25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25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25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25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25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25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25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25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25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25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25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25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25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25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25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25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25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25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25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25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25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25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25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25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25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25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25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25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25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25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25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25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25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25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25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25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25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25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25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25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25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25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25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25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25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25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25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25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25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25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25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25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25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25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25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25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25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25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25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25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25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25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25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25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25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25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25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25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25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25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25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25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25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25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25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25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25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25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25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25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25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25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25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25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25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25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25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25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25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25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25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25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25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25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25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25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25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25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25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25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25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25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25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25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25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25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25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25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25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25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25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25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25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25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25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25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25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25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25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25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25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25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25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25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25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25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25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25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25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25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25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25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25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25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25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25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25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25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25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25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25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25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25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25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25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25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25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25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25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25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25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25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25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25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25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25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25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25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25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25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25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25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25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25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25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25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25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25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25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25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25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25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25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25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25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25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25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25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25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25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25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25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25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25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25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25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25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25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25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25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25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25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25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25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25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25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25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25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25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25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25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25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25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25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25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25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25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25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25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25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25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25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25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25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25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25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25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25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25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25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25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25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25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25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25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25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25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25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25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25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25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25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25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25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25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25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25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25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25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25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25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25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25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25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25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25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25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25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25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25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25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25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25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25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25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25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25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25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25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25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25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25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25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25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25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25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25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25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25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25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25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25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25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25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25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25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25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25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25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25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25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25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25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25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25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25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25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25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25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25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25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25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25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25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25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25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25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25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25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25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25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25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25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25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25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25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25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25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25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25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25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25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25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25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25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25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25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25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25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25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25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25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25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25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25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25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25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25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25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25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25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25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25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25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25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25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25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25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25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25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25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25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25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25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25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25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25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25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25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25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25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25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25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25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25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25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25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25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25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25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25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25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25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25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25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25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25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25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25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25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25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25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25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25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25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25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25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25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25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25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25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25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25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25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25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25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25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25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25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25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25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25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25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25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25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25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25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25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25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25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25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25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25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25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25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25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25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25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25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25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25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25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25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25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25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25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25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25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25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25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25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25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25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25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25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25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25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25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25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25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25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25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25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25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25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25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25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25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25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25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25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25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25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25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25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25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25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25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25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25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25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25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25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25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25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25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25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25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25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25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25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25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25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25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25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25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25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25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25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25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25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25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25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25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25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25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25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25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25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25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25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25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25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25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25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25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25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25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25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25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25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25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25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25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25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25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25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25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25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25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25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25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25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25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25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25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25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25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25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25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25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25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25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25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25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25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25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25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25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25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25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25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25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25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25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25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25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25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25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25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25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25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25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25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25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25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25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25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25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25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25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25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25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25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25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25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25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25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25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25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25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25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25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25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25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25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25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25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25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25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25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25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25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25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25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25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25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25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25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25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25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25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25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25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25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25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25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25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25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28515625" bestFit="1" customWidth="1"/>
    <col min="4" max="9" width="5.5703125" bestFit="1" customWidth="1"/>
    <col min="10" max="16" width="6.28515625" bestFit="1" customWidth="1"/>
    <col min="17" max="17" width="6.7109375" bestFit="1" customWidth="1"/>
    <col min="18" max="19" width="6.28515625" bestFit="1" customWidth="1"/>
    <col min="20" max="20" width="6.7109375" bestFit="1" customWidth="1"/>
    <col min="21" max="21" width="5.5703125" bestFit="1" customWidth="1"/>
    <col min="22" max="22" width="6.7109375" bestFit="1" customWidth="1"/>
    <col min="23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25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25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25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25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25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25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25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25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25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25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25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25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25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25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25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25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25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25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25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25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25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25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25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25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25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25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25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25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25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25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E20-2870-4718-8268-47B95D3A50F2}">
  <sheetPr codeName="Sheet10"/>
  <dimension ref="A1:U35"/>
  <sheetViews>
    <sheetView workbookViewId="0">
      <selection activeCell="O27" sqref="O27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5" x14ac:dyDescent="0.2">
      <c r="A9" s="1"/>
      <c r="B9" s="1"/>
      <c r="C9" s="5" t="s">
        <v>3</v>
      </c>
      <c r="D9" s="6"/>
      <c r="E9" s="5" t="s">
        <v>71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9.1200027777777904E-3</v>
      </c>
      <c r="H10" s="42"/>
      <c r="I10" s="8">
        <v>0</v>
      </c>
      <c r="J10" s="42"/>
      <c r="K10" s="8">
        <v>9.1200027777777904E-3</v>
      </c>
      <c r="L10" s="42"/>
      <c r="M10" s="8">
        <v>9.1199999999999996E-3</v>
      </c>
      <c r="N10" s="8"/>
      <c r="O10" s="8">
        <v>0</v>
      </c>
      <c r="P10" s="17"/>
      <c r="Q10" s="8">
        <v>9.1199999999999996E-3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9.1200027777777904E-3</v>
      </c>
      <c r="H12" s="43"/>
      <c r="I12" s="8">
        <v>0</v>
      </c>
      <c r="J12" s="43"/>
      <c r="K12" s="8">
        <v>9.1200027777777904E-3</v>
      </c>
      <c r="L12" s="43"/>
      <c r="M12" s="8">
        <v>9.1680000000000008E-3</v>
      </c>
      <c r="N12" s="8"/>
      <c r="O12" s="8">
        <v>0</v>
      </c>
      <c r="P12" s="17"/>
      <c r="Q12" s="8">
        <v>9.1680000000000008E-3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9.1200027777777904E-3</v>
      </c>
      <c r="H14" s="8"/>
      <c r="I14" s="8">
        <v>0</v>
      </c>
      <c r="J14" s="8"/>
      <c r="K14" s="8">
        <v>9.1200027777777904E-3</v>
      </c>
      <c r="L14" s="8"/>
      <c r="M14" s="8">
        <v>8.9370000000000005E-3</v>
      </c>
      <c r="N14" s="8"/>
      <c r="O14" s="8">
        <v>0</v>
      </c>
      <c r="P14" s="17"/>
      <c r="Q14" s="8">
        <v>8.9370000000000005E-3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9.1200027777777904E-3</v>
      </c>
      <c r="H16" s="8"/>
      <c r="I16" s="8">
        <v>0</v>
      </c>
      <c r="J16" s="8"/>
      <c r="K16" s="8">
        <v>9.1200027777777904E-3</v>
      </c>
      <c r="L16" s="8"/>
      <c r="M16" s="8">
        <v>8.7489999999999998E-3</v>
      </c>
      <c r="N16" s="8"/>
      <c r="O16" s="8">
        <v>0</v>
      </c>
      <c r="P16" s="17"/>
      <c r="Q16" s="8">
        <v>8.7489999999999998E-3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9.1200027777777904E-3</v>
      </c>
      <c r="H18" s="8"/>
      <c r="I18" s="8">
        <v>0</v>
      </c>
      <c r="J18" s="8"/>
      <c r="K18" s="8">
        <v>9.1200027777777904E-3</v>
      </c>
      <c r="L18" s="8"/>
      <c r="M18" s="8">
        <v>8.7279999999999996E-3</v>
      </c>
      <c r="N18" s="8"/>
      <c r="O18" s="8">
        <v>0</v>
      </c>
      <c r="P18" s="17"/>
      <c r="Q18" s="8">
        <v>8.7279999999999996E-3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H30" sqref="H3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55CB-0F9B-4969-966A-E7C667D08FEE}">
  <sheetPr codeName="Sheet11"/>
  <dimension ref="A1:O721"/>
  <sheetViews>
    <sheetView workbookViewId="0">
      <selection activeCell="F2" sqref="F2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45711</v>
      </c>
      <c r="B2" s="47">
        <v>2</v>
      </c>
      <c r="C2" s="47">
        <v>7</v>
      </c>
      <c r="D2" s="47">
        <v>24</v>
      </c>
      <c r="E2" s="37">
        <v>24.629799999999999</v>
      </c>
      <c r="F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"/>
      <c r="H2" s="45" t="s">
        <v>55</v>
      </c>
      <c r="I2" s="39">
        <f>AVERAGE(RTO__319[Pricing])</f>
        <v>9.1200027777777901</v>
      </c>
      <c r="J2" s="30">
        <f>I2/1000</f>
        <v>9.1200027777777904E-3</v>
      </c>
      <c r="L2" s="45" t="str">
        <f>UPPER(TEXT(EDATE(A721,1),"MMMM"))</f>
        <v>APRIL</v>
      </c>
    </row>
    <row r="3" spans="1:15" x14ac:dyDescent="0.25">
      <c r="A3" s="29">
        <v>45712</v>
      </c>
      <c r="B3" s="47">
        <v>2</v>
      </c>
      <c r="C3" s="47">
        <v>1</v>
      </c>
      <c r="D3" s="47">
        <v>1</v>
      </c>
      <c r="E3" s="37">
        <v>24.357800000000001</v>
      </c>
      <c r="F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"/>
      <c r="H3" s="45" t="s">
        <v>61</v>
      </c>
      <c r="I3" s="40">
        <f>IFERROR(AVERAGEIF(RTO__319[On / Off-Peak],"ON",RTO__319[Pricing]),0)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45712</v>
      </c>
      <c r="B4" s="47">
        <v>2</v>
      </c>
      <c r="C4" s="47">
        <v>1</v>
      </c>
      <c r="D4" s="47">
        <v>2</v>
      </c>
      <c r="E4" s="37">
        <v>24.197299999999998</v>
      </c>
      <c r="F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"/>
      <c r="H4" s="45" t="s">
        <v>58</v>
      </c>
      <c r="I4" s="40">
        <f>IFERROR(AVERAGEIF(RTO__319[On / Off-Peak],"OFF",RTO__319[Pricing]),0)</f>
        <v>9.1200027777777901</v>
      </c>
      <c r="J4" s="30">
        <f>IFERROR(I4/1000,0)</f>
        <v>9.1200027777777904E-3</v>
      </c>
      <c r="L4" s="28"/>
    </row>
    <row r="5" spans="1:15" x14ac:dyDescent="0.25">
      <c r="A5" s="29">
        <v>45712</v>
      </c>
      <c r="B5" s="47">
        <v>2</v>
      </c>
      <c r="C5" s="47">
        <v>1</v>
      </c>
      <c r="D5" s="47">
        <v>3</v>
      </c>
      <c r="E5" s="37">
        <v>27.161999999999999</v>
      </c>
      <c r="F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45712</v>
      </c>
      <c r="B6" s="47">
        <v>2</v>
      </c>
      <c r="C6" s="47">
        <v>1</v>
      </c>
      <c r="D6" s="47">
        <v>4</v>
      </c>
      <c r="E6" s="37">
        <v>26.304400000000001</v>
      </c>
      <c r="F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23</v>
      </c>
    </row>
    <row r="7" spans="1:15" x14ac:dyDescent="0.25">
      <c r="A7" s="29">
        <v>45712</v>
      </c>
      <c r="B7" s="47">
        <v>2</v>
      </c>
      <c r="C7" s="47">
        <v>1</v>
      </c>
      <c r="D7" s="47">
        <v>5</v>
      </c>
      <c r="E7" s="37">
        <v>29.1754</v>
      </c>
      <c r="F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"/>
      <c r="H7" s="47"/>
      <c r="I7" s="29"/>
      <c r="L7" s="50" t="str">
        <f>TEXT(A721,"MMMM")</f>
        <v>March</v>
      </c>
      <c r="M7" s="45" t="str">
        <f>TEXT(A721,"dd")</f>
        <v>25</v>
      </c>
    </row>
    <row r="8" spans="1:15" x14ac:dyDescent="0.25">
      <c r="A8" s="29">
        <v>45712</v>
      </c>
      <c r="B8" s="47">
        <v>2</v>
      </c>
      <c r="C8" s="47">
        <v>1</v>
      </c>
      <c r="D8" s="47">
        <v>6</v>
      </c>
      <c r="E8" s="37">
        <v>34.4148</v>
      </c>
      <c r="F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45712</v>
      </c>
      <c r="B9" s="47">
        <v>2</v>
      </c>
      <c r="C9" s="47">
        <v>1</v>
      </c>
      <c r="D9" s="47">
        <v>7</v>
      </c>
      <c r="E9" s="37">
        <v>29.3779</v>
      </c>
      <c r="F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45712</v>
      </c>
      <c r="B10" s="47">
        <v>2</v>
      </c>
      <c r="C10" s="47">
        <v>1</v>
      </c>
      <c r="D10" s="47">
        <v>8</v>
      </c>
      <c r="E10" s="37">
        <v>8.6973000000000003</v>
      </c>
      <c r="F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45712</v>
      </c>
      <c r="B11" s="47">
        <v>2</v>
      </c>
      <c r="C11" s="47">
        <v>1</v>
      </c>
      <c r="D11" s="47">
        <v>9</v>
      </c>
      <c r="E11" s="37">
        <v>-8.4214000000000002</v>
      </c>
      <c r="F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"/>
      <c r="H11" s="47"/>
      <c r="I11"/>
    </row>
    <row r="12" spans="1:15" x14ac:dyDescent="0.25">
      <c r="A12" s="29">
        <v>45712</v>
      </c>
      <c r="B12" s="47">
        <v>2</v>
      </c>
      <c r="C12" s="47">
        <v>1</v>
      </c>
      <c r="D12" s="47">
        <v>10</v>
      </c>
      <c r="E12" s="37">
        <v>-10.768700000000001</v>
      </c>
      <c r="F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"/>
      <c r="H12" s="47"/>
      <c r="I12"/>
    </row>
    <row r="13" spans="1:15" x14ac:dyDescent="0.25">
      <c r="A13" s="29">
        <v>45712</v>
      </c>
      <c r="B13" s="47">
        <v>2</v>
      </c>
      <c r="C13" s="47">
        <v>1</v>
      </c>
      <c r="D13" s="47">
        <v>11</v>
      </c>
      <c r="E13" s="37">
        <v>-15.462400000000001</v>
      </c>
      <c r="F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"/>
      <c r="H13" s="47"/>
      <c r="I13"/>
    </row>
    <row r="14" spans="1:15" x14ac:dyDescent="0.25">
      <c r="A14" s="29">
        <v>45712</v>
      </c>
      <c r="B14" s="47">
        <v>2</v>
      </c>
      <c r="C14" s="47">
        <v>1</v>
      </c>
      <c r="D14" s="47">
        <v>12</v>
      </c>
      <c r="E14" s="37">
        <v>-13.7677</v>
      </c>
      <c r="F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"/>
      <c r="H14" s="47"/>
      <c r="I14"/>
    </row>
    <row r="15" spans="1:15" x14ac:dyDescent="0.25">
      <c r="A15" s="29">
        <v>45712</v>
      </c>
      <c r="B15" s="47">
        <v>2</v>
      </c>
      <c r="C15" s="47">
        <v>1</v>
      </c>
      <c r="D15" s="47">
        <v>13</v>
      </c>
      <c r="E15" s="37">
        <v>-20.478000000000002</v>
      </c>
      <c r="F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"/>
      <c r="H15"/>
      <c r="I15"/>
    </row>
    <row r="16" spans="1:15" x14ac:dyDescent="0.25">
      <c r="A16" s="29">
        <v>45712</v>
      </c>
      <c r="B16" s="47">
        <v>2</v>
      </c>
      <c r="C16" s="47">
        <v>1</v>
      </c>
      <c r="D16" s="47">
        <v>14</v>
      </c>
      <c r="E16" s="37">
        <v>-25.683700000000002</v>
      </c>
      <c r="F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"/>
      <c r="H16"/>
      <c r="I16"/>
    </row>
    <row r="17" spans="1:9" x14ac:dyDescent="0.25">
      <c r="A17" s="29">
        <v>45712</v>
      </c>
      <c r="B17" s="47">
        <v>2</v>
      </c>
      <c r="C17" s="47">
        <v>1</v>
      </c>
      <c r="D17" s="47">
        <v>15</v>
      </c>
      <c r="E17" s="37">
        <v>-39.194200000000002</v>
      </c>
      <c r="F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"/>
      <c r="H17"/>
      <c r="I17"/>
    </row>
    <row r="18" spans="1:9" x14ac:dyDescent="0.25">
      <c r="A18" s="29">
        <v>45712</v>
      </c>
      <c r="B18" s="47">
        <v>2</v>
      </c>
      <c r="C18" s="47">
        <v>1</v>
      </c>
      <c r="D18" s="47">
        <v>16</v>
      </c>
      <c r="E18" s="37">
        <v>-21.422000000000001</v>
      </c>
      <c r="F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"/>
      <c r="H18"/>
      <c r="I18"/>
    </row>
    <row r="19" spans="1:9" x14ac:dyDescent="0.25">
      <c r="A19" s="29">
        <v>45712</v>
      </c>
      <c r="B19" s="47">
        <v>2</v>
      </c>
      <c r="C19" s="47">
        <v>1</v>
      </c>
      <c r="D19" s="47">
        <v>17</v>
      </c>
      <c r="E19" s="37">
        <v>10.8034</v>
      </c>
      <c r="F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"/>
      <c r="H19"/>
      <c r="I19"/>
    </row>
    <row r="20" spans="1:9" x14ac:dyDescent="0.25">
      <c r="A20" s="29">
        <v>45712</v>
      </c>
      <c r="B20" s="47">
        <v>2</v>
      </c>
      <c r="C20" s="47">
        <v>1</v>
      </c>
      <c r="D20" s="47">
        <v>18</v>
      </c>
      <c r="E20" s="37">
        <v>38.572000000000003</v>
      </c>
      <c r="F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"/>
      <c r="H20"/>
      <c r="I20"/>
    </row>
    <row r="21" spans="1:9" x14ac:dyDescent="0.25">
      <c r="A21" s="29">
        <v>45712</v>
      </c>
      <c r="B21" s="47">
        <v>2</v>
      </c>
      <c r="C21" s="47">
        <v>1</v>
      </c>
      <c r="D21" s="47">
        <v>19</v>
      </c>
      <c r="E21" s="37">
        <v>30.12</v>
      </c>
      <c r="F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"/>
      <c r="H21"/>
      <c r="I21"/>
    </row>
    <row r="22" spans="1:9" x14ac:dyDescent="0.25">
      <c r="A22" s="29">
        <v>45712</v>
      </c>
      <c r="B22" s="47">
        <v>2</v>
      </c>
      <c r="C22" s="47">
        <v>1</v>
      </c>
      <c r="D22" s="47">
        <v>20</v>
      </c>
      <c r="E22" s="37">
        <v>31.200800000000001</v>
      </c>
      <c r="F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"/>
      <c r="H22"/>
      <c r="I22"/>
    </row>
    <row r="23" spans="1:9" x14ac:dyDescent="0.25">
      <c r="A23" s="29">
        <v>45712</v>
      </c>
      <c r="B23" s="47">
        <v>2</v>
      </c>
      <c r="C23" s="47">
        <v>1</v>
      </c>
      <c r="D23" s="47">
        <v>21</v>
      </c>
      <c r="E23" s="37">
        <v>30.619199999999999</v>
      </c>
      <c r="F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"/>
      <c r="H23"/>
      <c r="I23"/>
    </row>
    <row r="24" spans="1:9" x14ac:dyDescent="0.25">
      <c r="A24" s="29">
        <v>45712</v>
      </c>
      <c r="B24" s="47">
        <v>2</v>
      </c>
      <c r="C24" s="47">
        <v>1</v>
      </c>
      <c r="D24" s="47">
        <v>22</v>
      </c>
      <c r="E24" s="37">
        <v>24.954000000000001</v>
      </c>
      <c r="F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"/>
      <c r="H24"/>
      <c r="I24"/>
    </row>
    <row r="25" spans="1:9" x14ac:dyDescent="0.25">
      <c r="A25" s="29">
        <v>45712</v>
      </c>
      <c r="B25" s="47">
        <v>2</v>
      </c>
      <c r="C25" s="47">
        <v>1</v>
      </c>
      <c r="D25" s="47">
        <v>23</v>
      </c>
      <c r="E25" s="37">
        <v>26.528700000000001</v>
      </c>
      <c r="F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"/>
      <c r="H25"/>
      <c r="I25"/>
    </row>
    <row r="26" spans="1:9" x14ac:dyDescent="0.25">
      <c r="A26" s="29">
        <v>45712</v>
      </c>
      <c r="B26" s="47">
        <v>2</v>
      </c>
      <c r="C26" s="47">
        <v>1</v>
      </c>
      <c r="D26" s="47">
        <v>24</v>
      </c>
      <c r="E26" s="37">
        <v>26.586200000000002</v>
      </c>
      <c r="F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"/>
      <c r="H26"/>
      <c r="I26"/>
    </row>
    <row r="27" spans="1:9" x14ac:dyDescent="0.25">
      <c r="A27" s="29">
        <v>45713</v>
      </c>
      <c r="B27" s="47">
        <v>2</v>
      </c>
      <c r="C27" s="47">
        <v>2</v>
      </c>
      <c r="D27" s="47">
        <v>1</v>
      </c>
      <c r="E27" s="37">
        <v>25.2742</v>
      </c>
      <c r="F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"/>
      <c r="H27"/>
      <c r="I27"/>
    </row>
    <row r="28" spans="1:9" x14ac:dyDescent="0.25">
      <c r="A28" s="29">
        <v>45713</v>
      </c>
      <c r="B28" s="47">
        <v>2</v>
      </c>
      <c r="C28" s="47">
        <v>2</v>
      </c>
      <c r="D28" s="47">
        <v>2</v>
      </c>
      <c r="E28" s="37">
        <v>24.243400000000001</v>
      </c>
      <c r="F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"/>
      <c r="H28"/>
      <c r="I28"/>
    </row>
    <row r="29" spans="1:9" x14ac:dyDescent="0.25">
      <c r="A29" s="29">
        <v>45713</v>
      </c>
      <c r="B29" s="47">
        <v>2</v>
      </c>
      <c r="C29" s="47">
        <v>2</v>
      </c>
      <c r="D29" s="47">
        <v>3</v>
      </c>
      <c r="E29" s="37">
        <v>24.046700000000001</v>
      </c>
      <c r="F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"/>
      <c r="H29"/>
      <c r="I29"/>
    </row>
    <row r="30" spans="1:9" x14ac:dyDescent="0.25">
      <c r="A30" s="29">
        <v>45713</v>
      </c>
      <c r="B30" s="47">
        <v>2</v>
      </c>
      <c r="C30" s="47">
        <v>2</v>
      </c>
      <c r="D30" s="47">
        <v>4</v>
      </c>
      <c r="E30" s="37">
        <v>24.361499999999999</v>
      </c>
      <c r="F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"/>
      <c r="H30"/>
      <c r="I30"/>
    </row>
    <row r="31" spans="1:9" x14ac:dyDescent="0.25">
      <c r="A31" s="29">
        <v>45713</v>
      </c>
      <c r="B31" s="47">
        <v>2</v>
      </c>
      <c r="C31" s="47">
        <v>2</v>
      </c>
      <c r="D31" s="47">
        <v>5</v>
      </c>
      <c r="E31" s="37">
        <v>27.243300000000001</v>
      </c>
      <c r="F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"/>
      <c r="H31"/>
      <c r="I31"/>
    </row>
    <row r="32" spans="1:9" x14ac:dyDescent="0.25">
      <c r="A32" s="29">
        <v>45713</v>
      </c>
      <c r="B32" s="47">
        <v>2</v>
      </c>
      <c r="C32" s="47">
        <v>2</v>
      </c>
      <c r="D32" s="47">
        <v>6</v>
      </c>
      <c r="E32" s="37">
        <v>29.1084</v>
      </c>
      <c r="F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"/>
      <c r="H32"/>
      <c r="I32"/>
    </row>
    <row r="33" spans="1:9" x14ac:dyDescent="0.25">
      <c r="A33" s="29">
        <v>45713</v>
      </c>
      <c r="B33" s="47">
        <v>2</v>
      </c>
      <c r="C33" s="47">
        <v>2</v>
      </c>
      <c r="D33" s="47">
        <v>7</v>
      </c>
      <c r="E33" s="37">
        <v>34.7562</v>
      </c>
      <c r="F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"/>
      <c r="H33"/>
      <c r="I33"/>
    </row>
    <row r="34" spans="1:9" x14ac:dyDescent="0.25">
      <c r="A34" s="29">
        <v>45713</v>
      </c>
      <c r="B34" s="47">
        <v>2</v>
      </c>
      <c r="C34" s="47">
        <v>2</v>
      </c>
      <c r="D34" s="47">
        <v>8</v>
      </c>
      <c r="E34" s="37">
        <v>7.2708000000000004</v>
      </c>
      <c r="F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"/>
      <c r="H34"/>
      <c r="I34"/>
    </row>
    <row r="35" spans="1:9" x14ac:dyDescent="0.25">
      <c r="A35" s="29">
        <v>45713</v>
      </c>
      <c r="B35" s="47">
        <v>2</v>
      </c>
      <c r="C35" s="47">
        <v>2</v>
      </c>
      <c r="D35" s="47">
        <v>9</v>
      </c>
      <c r="E35" s="37">
        <v>-8.6882999999999999</v>
      </c>
      <c r="F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"/>
      <c r="H35"/>
      <c r="I35"/>
    </row>
    <row r="36" spans="1:9" x14ac:dyDescent="0.25">
      <c r="A36" s="29">
        <v>45713</v>
      </c>
      <c r="B36" s="47">
        <v>2</v>
      </c>
      <c r="C36" s="47">
        <v>2</v>
      </c>
      <c r="D36" s="47">
        <v>10</v>
      </c>
      <c r="E36" s="37">
        <v>-17.057099999999998</v>
      </c>
      <c r="F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"/>
      <c r="H36"/>
      <c r="I36"/>
    </row>
    <row r="37" spans="1:9" x14ac:dyDescent="0.25">
      <c r="A37" s="29">
        <v>45713</v>
      </c>
      <c r="B37" s="47">
        <v>2</v>
      </c>
      <c r="C37" s="47">
        <v>2</v>
      </c>
      <c r="D37" s="47">
        <v>11</v>
      </c>
      <c r="E37" s="37">
        <v>-18.3689</v>
      </c>
      <c r="F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"/>
      <c r="H37"/>
      <c r="I37"/>
    </row>
    <row r="38" spans="1:9" x14ac:dyDescent="0.25">
      <c r="A38" s="29">
        <v>45713</v>
      </c>
      <c r="B38" s="47">
        <v>2</v>
      </c>
      <c r="C38" s="47">
        <v>2</v>
      </c>
      <c r="D38" s="47">
        <v>12</v>
      </c>
      <c r="E38" s="37">
        <v>-20.700500000000002</v>
      </c>
      <c r="F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"/>
      <c r="H38"/>
      <c r="I38"/>
    </row>
    <row r="39" spans="1:9" x14ac:dyDescent="0.25">
      <c r="A39" s="29">
        <v>45713</v>
      </c>
      <c r="B39" s="47">
        <v>2</v>
      </c>
      <c r="C39" s="47">
        <v>2</v>
      </c>
      <c r="D39" s="47">
        <v>13</v>
      </c>
      <c r="E39" s="37">
        <v>-20.255199999999999</v>
      </c>
      <c r="F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"/>
      <c r="H39"/>
      <c r="I39"/>
    </row>
    <row r="40" spans="1:9" x14ac:dyDescent="0.25">
      <c r="A40" s="29">
        <v>45713</v>
      </c>
      <c r="B40" s="47">
        <v>2</v>
      </c>
      <c r="C40" s="47">
        <v>2</v>
      </c>
      <c r="D40" s="47">
        <v>14</v>
      </c>
      <c r="E40" s="37">
        <v>-29.212800000000001</v>
      </c>
      <c r="F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"/>
      <c r="H40"/>
      <c r="I40"/>
    </row>
    <row r="41" spans="1:9" x14ac:dyDescent="0.25">
      <c r="A41" s="29">
        <v>45713</v>
      </c>
      <c r="B41" s="47">
        <v>2</v>
      </c>
      <c r="C41" s="47">
        <v>2</v>
      </c>
      <c r="D41" s="47">
        <v>15</v>
      </c>
      <c r="E41" s="37">
        <v>-38.61</v>
      </c>
      <c r="F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"/>
      <c r="H41"/>
      <c r="I41"/>
    </row>
    <row r="42" spans="1:9" x14ac:dyDescent="0.25">
      <c r="A42" s="29">
        <v>45713</v>
      </c>
      <c r="B42" s="47">
        <v>2</v>
      </c>
      <c r="C42" s="47">
        <v>2</v>
      </c>
      <c r="D42" s="47">
        <v>16</v>
      </c>
      <c r="E42" s="37">
        <v>-32.253</v>
      </c>
      <c r="F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"/>
      <c r="H42"/>
      <c r="I42"/>
    </row>
    <row r="43" spans="1:9" x14ac:dyDescent="0.25">
      <c r="A43" s="29">
        <v>45713</v>
      </c>
      <c r="B43" s="47">
        <v>2</v>
      </c>
      <c r="C43" s="47">
        <v>2</v>
      </c>
      <c r="D43" s="47">
        <v>17</v>
      </c>
      <c r="E43" s="37">
        <v>3.2835999999999999</v>
      </c>
      <c r="F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"/>
      <c r="H43"/>
      <c r="I43"/>
    </row>
    <row r="44" spans="1:9" x14ac:dyDescent="0.25">
      <c r="A44" s="29">
        <v>45713</v>
      </c>
      <c r="B44" s="47">
        <v>2</v>
      </c>
      <c r="C44" s="47">
        <v>2</v>
      </c>
      <c r="D44" s="47">
        <v>18</v>
      </c>
      <c r="E44" s="37">
        <v>34.8005</v>
      </c>
      <c r="F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"/>
      <c r="H44"/>
      <c r="I44"/>
    </row>
    <row r="45" spans="1:9" x14ac:dyDescent="0.25">
      <c r="A45" s="29">
        <v>45713</v>
      </c>
      <c r="B45" s="47">
        <v>2</v>
      </c>
      <c r="C45" s="47">
        <v>2</v>
      </c>
      <c r="D45" s="47">
        <v>19</v>
      </c>
      <c r="E45" s="37">
        <v>30.256699999999999</v>
      </c>
      <c r="F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"/>
      <c r="H45"/>
      <c r="I45"/>
    </row>
    <row r="46" spans="1:9" x14ac:dyDescent="0.25">
      <c r="A46" s="29">
        <v>45713</v>
      </c>
      <c r="B46" s="47">
        <v>2</v>
      </c>
      <c r="C46" s="47">
        <v>2</v>
      </c>
      <c r="D46" s="47">
        <v>20</v>
      </c>
      <c r="E46" s="37">
        <v>32.589599999999997</v>
      </c>
      <c r="F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"/>
      <c r="H46"/>
      <c r="I46"/>
    </row>
    <row r="47" spans="1:9" x14ac:dyDescent="0.25">
      <c r="A47" s="29">
        <v>45713</v>
      </c>
      <c r="B47" s="47">
        <v>2</v>
      </c>
      <c r="C47" s="47">
        <v>2</v>
      </c>
      <c r="D47" s="47">
        <v>21</v>
      </c>
      <c r="E47" s="37">
        <v>25.724599999999999</v>
      </c>
      <c r="F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"/>
      <c r="H47"/>
      <c r="I47"/>
    </row>
    <row r="48" spans="1:9" x14ac:dyDescent="0.25">
      <c r="A48" s="29">
        <v>45713</v>
      </c>
      <c r="B48" s="47">
        <v>2</v>
      </c>
      <c r="C48" s="47">
        <v>2</v>
      </c>
      <c r="D48" s="47">
        <v>22</v>
      </c>
      <c r="E48" s="37">
        <v>25.8187</v>
      </c>
      <c r="F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"/>
      <c r="H48"/>
      <c r="I48"/>
    </row>
    <row r="49" spans="1:9" x14ac:dyDescent="0.25">
      <c r="A49" s="29">
        <v>45713</v>
      </c>
      <c r="B49" s="47">
        <v>2</v>
      </c>
      <c r="C49" s="47">
        <v>2</v>
      </c>
      <c r="D49" s="47">
        <v>23</v>
      </c>
      <c r="E49" s="37">
        <v>27.040099999999999</v>
      </c>
      <c r="F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"/>
      <c r="H49"/>
      <c r="I49"/>
    </row>
    <row r="50" spans="1:9" x14ac:dyDescent="0.25">
      <c r="A50" s="29">
        <v>45713</v>
      </c>
      <c r="B50" s="47">
        <v>2</v>
      </c>
      <c r="C50" s="47">
        <v>2</v>
      </c>
      <c r="D50" s="47">
        <v>24</v>
      </c>
      <c r="E50" s="37">
        <v>24.705100000000002</v>
      </c>
      <c r="F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"/>
      <c r="H50"/>
      <c r="I50"/>
    </row>
    <row r="51" spans="1:9" x14ac:dyDescent="0.25">
      <c r="A51" s="29">
        <v>45714</v>
      </c>
      <c r="B51" s="47">
        <v>2</v>
      </c>
      <c r="C51" s="47">
        <v>3</v>
      </c>
      <c r="D51" s="47">
        <v>1</v>
      </c>
      <c r="E51" s="37">
        <v>26.893899999999999</v>
      </c>
      <c r="F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"/>
      <c r="H51"/>
      <c r="I51"/>
    </row>
    <row r="52" spans="1:9" x14ac:dyDescent="0.25">
      <c r="A52" s="29">
        <v>45714</v>
      </c>
      <c r="B52" s="47">
        <v>2</v>
      </c>
      <c r="C52" s="47">
        <v>3</v>
      </c>
      <c r="D52" s="47">
        <v>2</v>
      </c>
      <c r="E52" s="37">
        <v>30.4682</v>
      </c>
      <c r="F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"/>
      <c r="H52"/>
      <c r="I52"/>
    </row>
    <row r="53" spans="1:9" x14ac:dyDescent="0.25">
      <c r="A53" s="29">
        <v>45714</v>
      </c>
      <c r="B53" s="47">
        <v>2</v>
      </c>
      <c r="C53" s="47">
        <v>3</v>
      </c>
      <c r="D53" s="47">
        <v>3</v>
      </c>
      <c r="E53" s="37">
        <v>29.803000000000001</v>
      </c>
      <c r="F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"/>
      <c r="H53"/>
      <c r="I53"/>
    </row>
    <row r="54" spans="1:9" x14ac:dyDescent="0.25">
      <c r="A54" s="29">
        <v>45714</v>
      </c>
      <c r="B54" s="47">
        <v>2</v>
      </c>
      <c r="C54" s="47">
        <v>3</v>
      </c>
      <c r="D54" s="47">
        <v>4</v>
      </c>
      <c r="E54" s="37">
        <v>29.643599999999999</v>
      </c>
      <c r="F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"/>
      <c r="H54"/>
      <c r="I54"/>
    </row>
    <row r="55" spans="1:9" x14ac:dyDescent="0.25">
      <c r="A55" s="29">
        <v>45714</v>
      </c>
      <c r="B55" s="47">
        <v>2</v>
      </c>
      <c r="C55" s="47">
        <v>3</v>
      </c>
      <c r="D55" s="47">
        <v>5</v>
      </c>
      <c r="E55" s="37">
        <v>30.792300000000001</v>
      </c>
      <c r="F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"/>
      <c r="H55"/>
      <c r="I55"/>
    </row>
    <row r="56" spans="1:9" x14ac:dyDescent="0.25">
      <c r="A56" s="29">
        <v>45714</v>
      </c>
      <c r="B56" s="47">
        <v>2</v>
      </c>
      <c r="C56" s="47">
        <v>3</v>
      </c>
      <c r="D56" s="47">
        <v>6</v>
      </c>
      <c r="E56" s="37">
        <v>39.586300000000001</v>
      </c>
      <c r="F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"/>
      <c r="H56"/>
      <c r="I56"/>
    </row>
    <row r="57" spans="1:9" x14ac:dyDescent="0.25">
      <c r="A57" s="29">
        <v>45714</v>
      </c>
      <c r="B57" s="47">
        <v>2</v>
      </c>
      <c r="C57" s="47">
        <v>3</v>
      </c>
      <c r="D57" s="47">
        <v>7</v>
      </c>
      <c r="E57" s="37">
        <v>35.642499999999998</v>
      </c>
      <c r="F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"/>
      <c r="H57"/>
      <c r="I57"/>
    </row>
    <row r="58" spans="1:9" x14ac:dyDescent="0.25">
      <c r="A58" s="29">
        <v>45714</v>
      </c>
      <c r="B58" s="47">
        <v>2</v>
      </c>
      <c r="C58" s="47">
        <v>3</v>
      </c>
      <c r="D58" s="47">
        <v>8</v>
      </c>
      <c r="E58" s="37">
        <v>15.3405</v>
      </c>
      <c r="F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"/>
      <c r="H58"/>
      <c r="I58"/>
    </row>
    <row r="59" spans="1:9" x14ac:dyDescent="0.25">
      <c r="A59" s="29">
        <v>45714</v>
      </c>
      <c r="B59" s="47">
        <v>2</v>
      </c>
      <c r="C59" s="47">
        <v>3</v>
      </c>
      <c r="D59" s="47">
        <v>9</v>
      </c>
      <c r="E59" s="37">
        <v>-9.9003999999999994</v>
      </c>
      <c r="F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"/>
      <c r="H59"/>
      <c r="I59"/>
    </row>
    <row r="60" spans="1:9" x14ac:dyDescent="0.25">
      <c r="A60" s="29">
        <v>45714</v>
      </c>
      <c r="B60" s="47">
        <v>2</v>
      </c>
      <c r="C60" s="47">
        <v>3</v>
      </c>
      <c r="D60" s="47">
        <v>10</v>
      </c>
      <c r="E60" s="37">
        <v>-10.1471</v>
      </c>
      <c r="F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"/>
      <c r="H60"/>
      <c r="I60"/>
    </row>
    <row r="61" spans="1:9" x14ac:dyDescent="0.25">
      <c r="A61" s="29">
        <v>45714</v>
      </c>
      <c r="B61" s="47">
        <v>2</v>
      </c>
      <c r="C61" s="47">
        <v>3</v>
      </c>
      <c r="D61" s="47">
        <v>11</v>
      </c>
      <c r="E61" s="37">
        <v>-11.2133</v>
      </c>
      <c r="F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"/>
      <c r="H61"/>
      <c r="I61"/>
    </row>
    <row r="62" spans="1:9" x14ac:dyDescent="0.25">
      <c r="A62" s="29">
        <v>45714</v>
      </c>
      <c r="B62" s="47">
        <v>2</v>
      </c>
      <c r="C62" s="47">
        <v>3</v>
      </c>
      <c r="D62" s="47">
        <v>12</v>
      </c>
      <c r="E62" s="37">
        <v>-7.6612999999999998</v>
      </c>
      <c r="F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"/>
      <c r="H62"/>
      <c r="I62"/>
    </row>
    <row r="63" spans="1:9" x14ac:dyDescent="0.25">
      <c r="A63" s="29">
        <v>45714</v>
      </c>
      <c r="B63" s="47">
        <v>2</v>
      </c>
      <c r="C63" s="47">
        <v>3</v>
      </c>
      <c r="D63" s="47">
        <v>13</v>
      </c>
      <c r="E63" s="37">
        <v>-7.9946000000000002</v>
      </c>
      <c r="F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"/>
      <c r="H63"/>
      <c r="I63"/>
    </row>
    <row r="64" spans="1:9" x14ac:dyDescent="0.25">
      <c r="A64" s="29">
        <v>45714</v>
      </c>
      <c r="B64" s="47">
        <v>2</v>
      </c>
      <c r="C64" s="47">
        <v>3</v>
      </c>
      <c r="D64" s="47">
        <v>14</v>
      </c>
      <c r="E64" s="37">
        <v>-10.065899999999999</v>
      </c>
      <c r="F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"/>
      <c r="H64"/>
      <c r="I64"/>
    </row>
    <row r="65" spans="1:9" x14ac:dyDescent="0.25">
      <c r="A65" s="29">
        <v>45714</v>
      </c>
      <c r="B65" s="47">
        <v>2</v>
      </c>
      <c r="C65" s="47">
        <v>3</v>
      </c>
      <c r="D65" s="47">
        <v>15</v>
      </c>
      <c r="E65" s="37">
        <v>-11.825799999999999</v>
      </c>
      <c r="F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"/>
      <c r="H65"/>
      <c r="I65"/>
    </row>
    <row r="66" spans="1:9" x14ac:dyDescent="0.25">
      <c r="A66" s="29">
        <v>45714</v>
      </c>
      <c r="B66" s="47">
        <v>2</v>
      </c>
      <c r="C66" s="47">
        <v>3</v>
      </c>
      <c r="D66" s="47">
        <v>16</v>
      </c>
      <c r="E66" s="37">
        <v>-7.3573000000000004</v>
      </c>
      <c r="F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"/>
      <c r="H66"/>
      <c r="I66"/>
    </row>
    <row r="67" spans="1:9" x14ac:dyDescent="0.25">
      <c r="A67" s="29">
        <v>45714</v>
      </c>
      <c r="B67" s="47">
        <v>2</v>
      </c>
      <c r="C67" s="47">
        <v>3</v>
      </c>
      <c r="D67" s="47">
        <v>17</v>
      </c>
      <c r="E67" s="37">
        <v>11.6134</v>
      </c>
      <c r="F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"/>
      <c r="H67"/>
      <c r="I67"/>
    </row>
    <row r="68" spans="1:9" x14ac:dyDescent="0.25">
      <c r="A68" s="29">
        <v>45714</v>
      </c>
      <c r="B68" s="47">
        <v>2</v>
      </c>
      <c r="C68" s="47">
        <v>3</v>
      </c>
      <c r="D68" s="47">
        <v>18</v>
      </c>
      <c r="E68" s="37">
        <v>29.984000000000002</v>
      </c>
      <c r="F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"/>
      <c r="H68"/>
      <c r="I68"/>
    </row>
    <row r="69" spans="1:9" x14ac:dyDescent="0.25">
      <c r="A69" s="29">
        <v>45714</v>
      </c>
      <c r="B69" s="47">
        <v>2</v>
      </c>
      <c r="C69" s="47">
        <v>3</v>
      </c>
      <c r="D69" s="47">
        <v>19</v>
      </c>
      <c r="E69" s="37">
        <v>26.595199999999998</v>
      </c>
      <c r="F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"/>
      <c r="H69"/>
      <c r="I69"/>
    </row>
    <row r="70" spans="1:9" x14ac:dyDescent="0.25">
      <c r="A70" s="29">
        <v>45714</v>
      </c>
      <c r="B70" s="47">
        <v>2</v>
      </c>
      <c r="C70" s="47">
        <v>3</v>
      </c>
      <c r="D70" s="47">
        <v>20</v>
      </c>
      <c r="E70" s="37">
        <v>23.927099999999999</v>
      </c>
      <c r="F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"/>
      <c r="H70"/>
      <c r="I70"/>
    </row>
    <row r="71" spans="1:9" x14ac:dyDescent="0.25">
      <c r="A71" s="29">
        <v>45714</v>
      </c>
      <c r="B71" s="47">
        <v>2</v>
      </c>
      <c r="C71" s="47">
        <v>3</v>
      </c>
      <c r="D71" s="47">
        <v>21</v>
      </c>
      <c r="E71" s="37">
        <v>27.006499999999999</v>
      </c>
      <c r="F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"/>
      <c r="H71"/>
      <c r="I71"/>
    </row>
    <row r="72" spans="1:9" x14ac:dyDescent="0.25">
      <c r="A72" s="29">
        <v>45714</v>
      </c>
      <c r="B72" s="47">
        <v>2</v>
      </c>
      <c r="C72" s="47">
        <v>3</v>
      </c>
      <c r="D72" s="47">
        <v>22</v>
      </c>
      <c r="E72" s="37">
        <v>25.340900000000001</v>
      </c>
      <c r="F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"/>
      <c r="H72"/>
      <c r="I72"/>
    </row>
    <row r="73" spans="1:9" x14ac:dyDescent="0.25">
      <c r="A73" s="29">
        <v>45714</v>
      </c>
      <c r="B73" s="47">
        <v>2</v>
      </c>
      <c r="C73" s="47">
        <v>3</v>
      </c>
      <c r="D73" s="47">
        <v>23</v>
      </c>
      <c r="E73" s="37">
        <v>26.482099999999999</v>
      </c>
      <c r="F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3"/>
      <c r="H73"/>
      <c r="I73"/>
    </row>
    <row r="74" spans="1:9" x14ac:dyDescent="0.25">
      <c r="A74" s="29">
        <v>45714</v>
      </c>
      <c r="B74" s="47">
        <v>2</v>
      </c>
      <c r="C74" s="47">
        <v>3</v>
      </c>
      <c r="D74" s="47">
        <v>24</v>
      </c>
      <c r="E74" s="37">
        <v>25.3049</v>
      </c>
      <c r="F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4"/>
      <c r="H74"/>
      <c r="I74"/>
    </row>
    <row r="75" spans="1:9" x14ac:dyDescent="0.25">
      <c r="A75" s="29">
        <v>45715</v>
      </c>
      <c r="B75" s="47">
        <v>2</v>
      </c>
      <c r="C75" s="47">
        <v>4</v>
      </c>
      <c r="D75" s="47">
        <v>1</v>
      </c>
      <c r="E75" s="37">
        <v>27.051200000000001</v>
      </c>
      <c r="F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5"/>
      <c r="H75"/>
      <c r="I75"/>
    </row>
    <row r="76" spans="1:9" x14ac:dyDescent="0.25">
      <c r="A76" s="29">
        <v>45715</v>
      </c>
      <c r="B76" s="47">
        <v>2</v>
      </c>
      <c r="C76" s="47">
        <v>4</v>
      </c>
      <c r="D76" s="47">
        <v>2</v>
      </c>
      <c r="E76" s="37">
        <v>25.269600000000001</v>
      </c>
      <c r="F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6"/>
      <c r="H76"/>
      <c r="I76"/>
    </row>
    <row r="77" spans="1:9" x14ac:dyDescent="0.25">
      <c r="A77" s="29">
        <v>45715</v>
      </c>
      <c r="B77" s="47">
        <v>2</v>
      </c>
      <c r="C77" s="47">
        <v>4</v>
      </c>
      <c r="D77" s="47">
        <v>3</v>
      </c>
      <c r="E77" s="37">
        <v>25.581800000000001</v>
      </c>
      <c r="F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7"/>
      <c r="H77"/>
      <c r="I77"/>
    </row>
    <row r="78" spans="1:9" x14ac:dyDescent="0.25">
      <c r="A78" s="29">
        <v>45715</v>
      </c>
      <c r="B78" s="47">
        <v>2</v>
      </c>
      <c r="C78" s="47">
        <v>4</v>
      </c>
      <c r="D78" s="47">
        <v>4</v>
      </c>
      <c r="E78" s="37">
        <v>26.178699999999999</v>
      </c>
      <c r="F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8"/>
      <c r="H78"/>
      <c r="I78"/>
    </row>
    <row r="79" spans="1:9" x14ac:dyDescent="0.25">
      <c r="A79" s="29">
        <v>45715</v>
      </c>
      <c r="B79" s="47">
        <v>2</v>
      </c>
      <c r="C79" s="47">
        <v>4</v>
      </c>
      <c r="D79" s="47">
        <v>5</v>
      </c>
      <c r="E79" s="37">
        <v>32.993299999999998</v>
      </c>
      <c r="F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9"/>
      <c r="H79"/>
      <c r="I79"/>
    </row>
    <row r="80" spans="1:9" x14ac:dyDescent="0.25">
      <c r="A80" s="29">
        <v>45715</v>
      </c>
      <c r="B80" s="47">
        <v>2</v>
      </c>
      <c r="C80" s="47">
        <v>4</v>
      </c>
      <c r="D80" s="47">
        <v>6</v>
      </c>
      <c r="E80" s="37">
        <v>30.4178</v>
      </c>
      <c r="F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0"/>
      <c r="H80"/>
      <c r="I80"/>
    </row>
    <row r="81" spans="1:9" x14ac:dyDescent="0.25">
      <c r="A81" s="29">
        <v>45715</v>
      </c>
      <c r="B81" s="47">
        <v>2</v>
      </c>
      <c r="C81" s="47">
        <v>4</v>
      </c>
      <c r="D81" s="47">
        <v>7</v>
      </c>
      <c r="E81" s="37">
        <v>29.974399999999999</v>
      </c>
      <c r="F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1"/>
      <c r="H81"/>
      <c r="I81"/>
    </row>
    <row r="82" spans="1:9" x14ac:dyDescent="0.25">
      <c r="A82" s="29">
        <v>45715</v>
      </c>
      <c r="B82" s="47">
        <v>2</v>
      </c>
      <c r="C82" s="47">
        <v>4</v>
      </c>
      <c r="D82" s="47">
        <v>8</v>
      </c>
      <c r="E82" s="37">
        <v>1.5909</v>
      </c>
      <c r="F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2"/>
      <c r="H82"/>
      <c r="I82"/>
    </row>
    <row r="83" spans="1:9" x14ac:dyDescent="0.25">
      <c r="A83" s="29">
        <v>45715</v>
      </c>
      <c r="B83" s="47">
        <v>2</v>
      </c>
      <c r="C83" s="47">
        <v>4</v>
      </c>
      <c r="D83" s="47">
        <v>9</v>
      </c>
      <c r="E83" s="37">
        <v>-2.7326999999999999</v>
      </c>
      <c r="F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3"/>
      <c r="H83"/>
      <c r="I83"/>
    </row>
    <row r="84" spans="1:9" x14ac:dyDescent="0.25">
      <c r="A84" s="29">
        <v>45715</v>
      </c>
      <c r="B84" s="47">
        <v>2</v>
      </c>
      <c r="C84" s="47">
        <v>4</v>
      </c>
      <c r="D84" s="47">
        <v>10</v>
      </c>
      <c r="E84" s="37">
        <v>-6.7431999999999999</v>
      </c>
      <c r="F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4"/>
      <c r="H84"/>
      <c r="I84"/>
    </row>
    <row r="85" spans="1:9" x14ac:dyDescent="0.25">
      <c r="A85" s="29">
        <v>45715</v>
      </c>
      <c r="B85" s="47">
        <v>2</v>
      </c>
      <c r="C85" s="47">
        <v>4</v>
      </c>
      <c r="D85" s="47">
        <v>11</v>
      </c>
      <c r="E85" s="37">
        <v>-7.9164000000000003</v>
      </c>
      <c r="F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5"/>
      <c r="H85"/>
      <c r="I85"/>
    </row>
    <row r="86" spans="1:9" x14ac:dyDescent="0.25">
      <c r="A86" s="29">
        <v>45715</v>
      </c>
      <c r="B86" s="47">
        <v>2</v>
      </c>
      <c r="C86" s="47">
        <v>4</v>
      </c>
      <c r="D86" s="47">
        <v>12</v>
      </c>
      <c r="E86" s="37">
        <v>-9.2121999999999993</v>
      </c>
      <c r="F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6"/>
      <c r="H86"/>
      <c r="I86"/>
    </row>
    <row r="87" spans="1:9" x14ac:dyDescent="0.25">
      <c r="A87" s="29">
        <v>45715</v>
      </c>
      <c r="B87" s="47">
        <v>2</v>
      </c>
      <c r="C87" s="47">
        <v>4</v>
      </c>
      <c r="D87" s="47">
        <v>13</v>
      </c>
      <c r="E87" s="37">
        <v>-5.6795</v>
      </c>
      <c r="F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7"/>
      <c r="H87"/>
      <c r="I87"/>
    </row>
    <row r="88" spans="1:9" x14ac:dyDescent="0.25">
      <c r="A88" s="29">
        <v>45715</v>
      </c>
      <c r="B88" s="47">
        <v>2</v>
      </c>
      <c r="C88" s="47">
        <v>4</v>
      </c>
      <c r="D88" s="47">
        <v>14</v>
      </c>
      <c r="E88" s="37">
        <v>-8.0353999999999992</v>
      </c>
      <c r="F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8"/>
      <c r="H88"/>
      <c r="I88"/>
    </row>
    <row r="89" spans="1:9" x14ac:dyDescent="0.25">
      <c r="A89" s="29">
        <v>45715</v>
      </c>
      <c r="B89" s="47">
        <v>2</v>
      </c>
      <c r="C89" s="47">
        <v>4</v>
      </c>
      <c r="D89" s="47">
        <v>15</v>
      </c>
      <c r="E89" s="37">
        <v>-2.6316999999999999</v>
      </c>
      <c r="F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9"/>
      <c r="H89"/>
      <c r="I89"/>
    </row>
    <row r="90" spans="1:9" x14ac:dyDescent="0.25">
      <c r="A90" s="29">
        <v>45715</v>
      </c>
      <c r="B90" s="47">
        <v>2</v>
      </c>
      <c r="C90" s="47">
        <v>4</v>
      </c>
      <c r="D90" s="47">
        <v>16</v>
      </c>
      <c r="E90" s="37">
        <v>2.5076999999999998</v>
      </c>
      <c r="F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0"/>
      <c r="H90"/>
      <c r="I90"/>
    </row>
    <row r="91" spans="1:9" x14ac:dyDescent="0.25">
      <c r="A91" s="29">
        <v>45715</v>
      </c>
      <c r="B91" s="47">
        <v>2</v>
      </c>
      <c r="C91" s="47">
        <v>4</v>
      </c>
      <c r="D91" s="47">
        <v>17</v>
      </c>
      <c r="E91" s="37">
        <v>20.5244</v>
      </c>
      <c r="F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1"/>
      <c r="H91"/>
      <c r="I91"/>
    </row>
    <row r="92" spans="1:9" x14ac:dyDescent="0.25">
      <c r="A92" s="29">
        <v>45715</v>
      </c>
      <c r="B92" s="47">
        <v>2</v>
      </c>
      <c r="C92" s="47">
        <v>4</v>
      </c>
      <c r="D92" s="47">
        <v>18</v>
      </c>
      <c r="E92" s="37">
        <v>32.390700000000002</v>
      </c>
      <c r="F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2"/>
      <c r="H92"/>
      <c r="I92"/>
    </row>
    <row r="93" spans="1:9" x14ac:dyDescent="0.25">
      <c r="A93" s="29">
        <v>45715</v>
      </c>
      <c r="B93" s="47">
        <v>2</v>
      </c>
      <c r="C93" s="47">
        <v>4</v>
      </c>
      <c r="D93" s="47">
        <v>19</v>
      </c>
      <c r="E93" s="37">
        <v>29.2959</v>
      </c>
      <c r="F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3"/>
      <c r="H93"/>
      <c r="I93"/>
    </row>
    <row r="94" spans="1:9" x14ac:dyDescent="0.25">
      <c r="A94" s="29">
        <v>45715</v>
      </c>
      <c r="B94" s="47">
        <v>2</v>
      </c>
      <c r="C94" s="47">
        <v>4</v>
      </c>
      <c r="D94" s="47">
        <v>20</v>
      </c>
      <c r="E94" s="37">
        <v>31.947800000000001</v>
      </c>
      <c r="F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4"/>
      <c r="H94"/>
      <c r="I94"/>
    </row>
    <row r="95" spans="1:9" x14ac:dyDescent="0.25">
      <c r="A95" s="29">
        <v>45715</v>
      </c>
      <c r="B95" s="47">
        <v>2</v>
      </c>
      <c r="C95" s="47">
        <v>4</v>
      </c>
      <c r="D95" s="47">
        <v>21</v>
      </c>
      <c r="E95" s="37">
        <v>29.942900000000002</v>
      </c>
      <c r="F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5"/>
      <c r="H95"/>
      <c r="I95"/>
    </row>
    <row r="96" spans="1:9" x14ac:dyDescent="0.25">
      <c r="A96" s="29">
        <v>45715</v>
      </c>
      <c r="B96" s="47">
        <v>2</v>
      </c>
      <c r="C96" s="47">
        <v>4</v>
      </c>
      <c r="D96" s="47">
        <v>22</v>
      </c>
      <c r="E96" s="37">
        <v>31.3812</v>
      </c>
      <c r="F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6"/>
      <c r="H96"/>
      <c r="I96"/>
    </row>
    <row r="97" spans="1:9" x14ac:dyDescent="0.25">
      <c r="A97" s="29">
        <v>45715</v>
      </c>
      <c r="B97" s="47">
        <v>2</v>
      </c>
      <c r="C97" s="47">
        <v>4</v>
      </c>
      <c r="D97" s="47">
        <v>23</v>
      </c>
      <c r="E97" s="37">
        <v>31.269100000000002</v>
      </c>
      <c r="F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7"/>
      <c r="H97"/>
      <c r="I97"/>
    </row>
    <row r="98" spans="1:9" x14ac:dyDescent="0.25">
      <c r="A98" s="29">
        <v>45715</v>
      </c>
      <c r="B98" s="47">
        <v>2</v>
      </c>
      <c r="C98" s="47">
        <v>4</v>
      </c>
      <c r="D98" s="47">
        <v>24</v>
      </c>
      <c r="E98" s="37">
        <v>29.466200000000001</v>
      </c>
      <c r="F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8"/>
      <c r="H98"/>
      <c r="I98"/>
    </row>
    <row r="99" spans="1:9" x14ac:dyDescent="0.25">
      <c r="A99" s="29">
        <v>45716</v>
      </c>
      <c r="B99" s="47">
        <v>2</v>
      </c>
      <c r="C99" s="47">
        <v>5</v>
      </c>
      <c r="D99" s="47">
        <v>1</v>
      </c>
      <c r="E99" s="37">
        <v>29.8047</v>
      </c>
      <c r="F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9"/>
      <c r="H99"/>
      <c r="I99"/>
    </row>
    <row r="100" spans="1:9" x14ac:dyDescent="0.25">
      <c r="A100" s="29">
        <v>45716</v>
      </c>
      <c r="B100" s="47">
        <v>2</v>
      </c>
      <c r="C100" s="47">
        <v>5</v>
      </c>
      <c r="D100" s="47">
        <v>2</v>
      </c>
      <c r="E100" s="37">
        <v>27.539000000000001</v>
      </c>
      <c r="F1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0"/>
      <c r="H100"/>
      <c r="I100"/>
    </row>
    <row r="101" spans="1:9" x14ac:dyDescent="0.25">
      <c r="A101" s="29">
        <v>45716</v>
      </c>
      <c r="B101" s="47">
        <v>2</v>
      </c>
      <c r="C101" s="47">
        <v>5</v>
      </c>
      <c r="D101" s="47">
        <v>3</v>
      </c>
      <c r="E101" s="37">
        <v>29.3429</v>
      </c>
      <c r="F1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1"/>
      <c r="H101"/>
      <c r="I101"/>
    </row>
    <row r="102" spans="1:9" x14ac:dyDescent="0.25">
      <c r="A102" s="29">
        <v>45716</v>
      </c>
      <c r="B102" s="47">
        <v>2</v>
      </c>
      <c r="C102" s="47">
        <v>5</v>
      </c>
      <c r="D102" s="47">
        <v>4</v>
      </c>
      <c r="E102" s="37">
        <v>28.797799999999999</v>
      </c>
      <c r="F1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2"/>
      <c r="H102"/>
      <c r="I102"/>
    </row>
    <row r="103" spans="1:9" x14ac:dyDescent="0.25">
      <c r="A103" s="29">
        <v>45716</v>
      </c>
      <c r="B103" s="47">
        <v>2</v>
      </c>
      <c r="C103" s="47">
        <v>5</v>
      </c>
      <c r="D103" s="47">
        <v>5</v>
      </c>
      <c r="E103" s="37">
        <v>30.321000000000002</v>
      </c>
      <c r="F1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3"/>
      <c r="H103"/>
      <c r="I103"/>
    </row>
    <row r="104" spans="1:9" x14ac:dyDescent="0.25">
      <c r="A104" s="29">
        <v>45716</v>
      </c>
      <c r="B104" s="47">
        <v>2</v>
      </c>
      <c r="C104" s="47">
        <v>5</v>
      </c>
      <c r="D104" s="47">
        <v>6</v>
      </c>
      <c r="E104" s="37">
        <v>33.492800000000003</v>
      </c>
      <c r="F1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4"/>
      <c r="H104"/>
      <c r="I104"/>
    </row>
    <row r="105" spans="1:9" x14ac:dyDescent="0.25">
      <c r="A105" s="29">
        <v>45716</v>
      </c>
      <c r="B105" s="47">
        <v>2</v>
      </c>
      <c r="C105" s="47">
        <v>5</v>
      </c>
      <c r="D105" s="47">
        <v>7</v>
      </c>
      <c r="E105" s="37">
        <v>33.016199999999998</v>
      </c>
      <c r="F1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5"/>
      <c r="H105"/>
      <c r="I105"/>
    </row>
    <row r="106" spans="1:9" x14ac:dyDescent="0.25">
      <c r="A106" s="29">
        <v>45716</v>
      </c>
      <c r="B106" s="47">
        <v>2</v>
      </c>
      <c r="C106" s="47">
        <v>5</v>
      </c>
      <c r="D106" s="47">
        <v>8</v>
      </c>
      <c r="E106" s="37">
        <v>11.9305</v>
      </c>
      <c r="F1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6"/>
      <c r="H106"/>
      <c r="I106"/>
    </row>
    <row r="107" spans="1:9" x14ac:dyDescent="0.25">
      <c r="A107" s="29">
        <v>45716</v>
      </c>
      <c r="B107" s="47">
        <v>2</v>
      </c>
      <c r="C107" s="47">
        <v>5</v>
      </c>
      <c r="D107" s="47">
        <v>9</v>
      </c>
      <c r="E107" s="37">
        <v>6.3475000000000001</v>
      </c>
      <c r="F1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7"/>
      <c r="H107"/>
      <c r="I107"/>
    </row>
    <row r="108" spans="1:9" x14ac:dyDescent="0.25">
      <c r="A108" s="29">
        <v>45716</v>
      </c>
      <c r="B108" s="47">
        <v>2</v>
      </c>
      <c r="C108" s="47">
        <v>5</v>
      </c>
      <c r="D108" s="47">
        <v>10</v>
      </c>
      <c r="E108" s="37">
        <v>4.5579999999999998</v>
      </c>
      <c r="F1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8"/>
      <c r="H108"/>
      <c r="I108"/>
    </row>
    <row r="109" spans="1:9" x14ac:dyDescent="0.25">
      <c r="A109" s="29">
        <v>45716</v>
      </c>
      <c r="B109" s="47">
        <v>2</v>
      </c>
      <c r="C109" s="47">
        <v>5</v>
      </c>
      <c r="D109" s="47">
        <v>11</v>
      </c>
      <c r="E109" s="37">
        <v>-6.1567999999999996</v>
      </c>
      <c r="F1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9"/>
      <c r="H109"/>
      <c r="I109"/>
    </row>
    <row r="110" spans="1:9" x14ac:dyDescent="0.25">
      <c r="A110" s="29">
        <v>45716</v>
      </c>
      <c r="B110" s="47">
        <v>2</v>
      </c>
      <c r="C110" s="47">
        <v>5</v>
      </c>
      <c r="D110" s="47">
        <v>12</v>
      </c>
      <c r="E110" s="37">
        <v>6.7521000000000004</v>
      </c>
      <c r="F1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0"/>
      <c r="H110"/>
      <c r="I110"/>
    </row>
    <row r="111" spans="1:9" x14ac:dyDescent="0.25">
      <c r="A111" s="29">
        <v>45716</v>
      </c>
      <c r="B111" s="47">
        <v>2</v>
      </c>
      <c r="C111" s="47">
        <v>5</v>
      </c>
      <c r="D111" s="47">
        <v>13</v>
      </c>
      <c r="E111" s="37">
        <v>8.1826000000000008</v>
      </c>
      <c r="F1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1"/>
      <c r="H111"/>
      <c r="I111"/>
    </row>
    <row r="112" spans="1:9" x14ac:dyDescent="0.25">
      <c r="A112" s="29">
        <v>45716</v>
      </c>
      <c r="B112" s="47">
        <v>2</v>
      </c>
      <c r="C112" s="47">
        <v>5</v>
      </c>
      <c r="D112" s="47">
        <v>14</v>
      </c>
      <c r="E112" s="37">
        <v>10.1713</v>
      </c>
      <c r="F1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2"/>
      <c r="H112"/>
      <c r="I112"/>
    </row>
    <row r="113" spans="1:9" x14ac:dyDescent="0.25">
      <c r="A113" s="29">
        <v>45716</v>
      </c>
      <c r="B113" s="47">
        <v>2</v>
      </c>
      <c r="C113" s="47">
        <v>5</v>
      </c>
      <c r="D113" s="47">
        <v>15</v>
      </c>
      <c r="E113" s="37">
        <v>10.509600000000001</v>
      </c>
      <c r="F1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3"/>
      <c r="H113"/>
      <c r="I113"/>
    </row>
    <row r="114" spans="1:9" x14ac:dyDescent="0.25">
      <c r="A114" s="29">
        <v>45716</v>
      </c>
      <c r="B114" s="47">
        <v>2</v>
      </c>
      <c r="C114" s="47">
        <v>5</v>
      </c>
      <c r="D114" s="47">
        <v>16</v>
      </c>
      <c r="E114" s="37">
        <v>13.943899999999999</v>
      </c>
      <c r="F1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4"/>
      <c r="H114"/>
      <c r="I114"/>
    </row>
    <row r="115" spans="1:9" x14ac:dyDescent="0.25">
      <c r="A115" s="29">
        <v>45716</v>
      </c>
      <c r="B115" s="47">
        <v>2</v>
      </c>
      <c r="C115" s="47">
        <v>5</v>
      </c>
      <c r="D115" s="47">
        <v>17</v>
      </c>
      <c r="E115" s="37">
        <v>27.423400000000001</v>
      </c>
      <c r="F1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5"/>
      <c r="H115"/>
      <c r="I115"/>
    </row>
    <row r="116" spans="1:9" x14ac:dyDescent="0.25">
      <c r="A116" s="29">
        <v>45716</v>
      </c>
      <c r="B116" s="47">
        <v>2</v>
      </c>
      <c r="C116" s="47">
        <v>5</v>
      </c>
      <c r="D116" s="47">
        <v>18</v>
      </c>
      <c r="E116" s="37">
        <v>40.673299999999998</v>
      </c>
      <c r="F1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6"/>
      <c r="H116"/>
      <c r="I116"/>
    </row>
    <row r="117" spans="1:9" x14ac:dyDescent="0.25">
      <c r="A117" s="29">
        <v>45716</v>
      </c>
      <c r="B117" s="47">
        <v>2</v>
      </c>
      <c r="C117" s="47">
        <v>5</v>
      </c>
      <c r="D117" s="47">
        <v>19</v>
      </c>
      <c r="E117" s="37">
        <v>32.980600000000003</v>
      </c>
      <c r="F1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7"/>
      <c r="H117"/>
      <c r="I117"/>
    </row>
    <row r="118" spans="1:9" x14ac:dyDescent="0.25">
      <c r="A118" s="29">
        <v>45716</v>
      </c>
      <c r="B118" s="47">
        <v>2</v>
      </c>
      <c r="C118" s="47">
        <v>5</v>
      </c>
      <c r="D118" s="47">
        <v>20</v>
      </c>
      <c r="E118" s="37">
        <v>33.031500000000001</v>
      </c>
      <c r="F1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8"/>
      <c r="H118"/>
      <c r="I118"/>
    </row>
    <row r="119" spans="1:9" x14ac:dyDescent="0.25">
      <c r="A119" s="29">
        <v>45716</v>
      </c>
      <c r="B119" s="47">
        <v>2</v>
      </c>
      <c r="C119" s="47">
        <v>5</v>
      </c>
      <c r="D119" s="47">
        <v>21</v>
      </c>
      <c r="E119" s="37">
        <v>29.439499999999999</v>
      </c>
      <c r="F1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9"/>
      <c r="H119"/>
      <c r="I119"/>
    </row>
    <row r="120" spans="1:9" x14ac:dyDescent="0.25">
      <c r="A120" s="29">
        <v>45716</v>
      </c>
      <c r="B120" s="47">
        <v>2</v>
      </c>
      <c r="C120" s="47">
        <v>5</v>
      </c>
      <c r="D120" s="47">
        <v>22</v>
      </c>
      <c r="E120" s="37">
        <v>29.798300000000001</v>
      </c>
      <c r="F1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0"/>
      <c r="H120"/>
      <c r="I120"/>
    </row>
    <row r="121" spans="1:9" x14ac:dyDescent="0.25">
      <c r="A121" s="29">
        <v>45716</v>
      </c>
      <c r="B121" s="47">
        <v>2</v>
      </c>
      <c r="C121" s="47">
        <v>5</v>
      </c>
      <c r="D121" s="47">
        <v>23</v>
      </c>
      <c r="E121" s="37">
        <v>31.588999999999999</v>
      </c>
      <c r="F1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1"/>
      <c r="H121"/>
      <c r="I121"/>
    </row>
    <row r="122" spans="1:9" x14ac:dyDescent="0.25">
      <c r="A122" s="29">
        <v>45716</v>
      </c>
      <c r="B122" s="47">
        <v>2</v>
      </c>
      <c r="C122" s="47">
        <v>5</v>
      </c>
      <c r="D122" s="47">
        <v>24</v>
      </c>
      <c r="E122" s="37">
        <v>32.224699999999999</v>
      </c>
      <c r="F1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2"/>
      <c r="H122"/>
      <c r="I122"/>
    </row>
    <row r="123" spans="1:9" x14ac:dyDescent="0.25">
      <c r="A123" s="29">
        <v>45717</v>
      </c>
      <c r="B123" s="47">
        <v>3</v>
      </c>
      <c r="C123" s="47">
        <v>6</v>
      </c>
      <c r="D123" s="47">
        <v>1</v>
      </c>
      <c r="E123" s="37">
        <v>32.738700000000001</v>
      </c>
      <c r="F1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3"/>
      <c r="H123"/>
      <c r="I123"/>
    </row>
    <row r="124" spans="1:9" x14ac:dyDescent="0.25">
      <c r="A124" s="29">
        <v>45717</v>
      </c>
      <c r="B124" s="47">
        <v>3</v>
      </c>
      <c r="C124" s="47">
        <v>6</v>
      </c>
      <c r="D124" s="47">
        <v>2</v>
      </c>
      <c r="E124" s="37">
        <v>32.148400000000002</v>
      </c>
      <c r="F1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4"/>
      <c r="H124"/>
      <c r="I124"/>
    </row>
    <row r="125" spans="1:9" x14ac:dyDescent="0.25">
      <c r="A125" s="29">
        <v>45717</v>
      </c>
      <c r="B125" s="47">
        <v>3</v>
      </c>
      <c r="C125" s="47">
        <v>6</v>
      </c>
      <c r="D125" s="47">
        <v>3</v>
      </c>
      <c r="E125" s="37">
        <v>30.789000000000001</v>
      </c>
      <c r="F1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5"/>
      <c r="H125"/>
      <c r="I125"/>
    </row>
    <row r="126" spans="1:9" x14ac:dyDescent="0.25">
      <c r="A126" s="29">
        <v>45717</v>
      </c>
      <c r="B126" s="47">
        <v>3</v>
      </c>
      <c r="C126" s="47">
        <v>6</v>
      </c>
      <c r="D126" s="47">
        <v>4</v>
      </c>
      <c r="E126" s="37">
        <v>30.891100000000002</v>
      </c>
      <c r="F1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6"/>
      <c r="H126"/>
      <c r="I126"/>
    </row>
    <row r="127" spans="1:9" x14ac:dyDescent="0.25">
      <c r="A127" s="29">
        <v>45717</v>
      </c>
      <c r="B127" s="47">
        <v>3</v>
      </c>
      <c r="C127" s="47">
        <v>6</v>
      </c>
      <c r="D127" s="47">
        <v>5</v>
      </c>
      <c r="E127" s="37">
        <v>30.5839</v>
      </c>
      <c r="F1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7"/>
      <c r="H127"/>
      <c r="I127"/>
    </row>
    <row r="128" spans="1:9" x14ac:dyDescent="0.25">
      <c r="A128" s="29">
        <v>45717</v>
      </c>
      <c r="B128" s="47">
        <v>3</v>
      </c>
      <c r="C128" s="47">
        <v>6</v>
      </c>
      <c r="D128" s="47">
        <v>6</v>
      </c>
      <c r="E128" s="37">
        <v>37.171999999999997</v>
      </c>
      <c r="F1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8"/>
      <c r="H128"/>
      <c r="I128"/>
    </row>
    <row r="129" spans="1:9" x14ac:dyDescent="0.25">
      <c r="A129" s="29">
        <v>45717</v>
      </c>
      <c r="B129" s="47">
        <v>3</v>
      </c>
      <c r="C129" s="47">
        <v>6</v>
      </c>
      <c r="D129" s="47">
        <v>7</v>
      </c>
      <c r="E129" s="37">
        <v>31.7988</v>
      </c>
      <c r="F1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9"/>
      <c r="H129"/>
      <c r="I129"/>
    </row>
    <row r="130" spans="1:9" x14ac:dyDescent="0.25">
      <c r="A130" s="29">
        <v>45717</v>
      </c>
      <c r="B130" s="47">
        <v>3</v>
      </c>
      <c r="C130" s="47">
        <v>6</v>
      </c>
      <c r="D130" s="47">
        <v>8</v>
      </c>
      <c r="E130" s="37">
        <v>25.769100000000002</v>
      </c>
      <c r="F1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0"/>
      <c r="H130"/>
      <c r="I130"/>
    </row>
    <row r="131" spans="1:9" x14ac:dyDescent="0.25">
      <c r="A131" s="29">
        <v>45717</v>
      </c>
      <c r="B131" s="47">
        <v>3</v>
      </c>
      <c r="C131" s="47">
        <v>6</v>
      </c>
      <c r="D131" s="47">
        <v>9</v>
      </c>
      <c r="E131" s="37">
        <v>13.31</v>
      </c>
      <c r="F1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1"/>
      <c r="H131"/>
      <c r="I131"/>
    </row>
    <row r="132" spans="1:9" x14ac:dyDescent="0.25">
      <c r="A132" s="29">
        <v>45717</v>
      </c>
      <c r="B132" s="47">
        <v>3</v>
      </c>
      <c r="C132" s="47">
        <v>6</v>
      </c>
      <c r="D132" s="47">
        <v>10</v>
      </c>
      <c r="E132" s="37">
        <v>7.4920999999999998</v>
      </c>
      <c r="F1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2"/>
      <c r="H132"/>
      <c r="I132"/>
    </row>
    <row r="133" spans="1:9" x14ac:dyDescent="0.25">
      <c r="A133" s="29">
        <v>45717</v>
      </c>
      <c r="B133" s="47">
        <v>3</v>
      </c>
      <c r="C133" s="47">
        <v>6</v>
      </c>
      <c r="D133" s="47">
        <v>11</v>
      </c>
      <c r="E133" s="37">
        <v>11.421900000000001</v>
      </c>
      <c r="F1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3"/>
      <c r="H133"/>
      <c r="I133"/>
    </row>
    <row r="134" spans="1:9" x14ac:dyDescent="0.25">
      <c r="A134" s="29">
        <v>45717</v>
      </c>
      <c r="B134" s="47">
        <v>3</v>
      </c>
      <c r="C134" s="47">
        <v>6</v>
      </c>
      <c r="D134" s="47">
        <v>12</v>
      </c>
      <c r="E134" s="37">
        <v>0.1371</v>
      </c>
      <c r="F1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4"/>
      <c r="H134"/>
      <c r="I134"/>
    </row>
    <row r="135" spans="1:9" x14ac:dyDescent="0.25">
      <c r="A135" s="29">
        <v>45717</v>
      </c>
      <c r="B135" s="47">
        <v>3</v>
      </c>
      <c r="C135" s="47">
        <v>6</v>
      </c>
      <c r="D135" s="47">
        <v>13</v>
      </c>
      <c r="E135" s="37">
        <v>3.7204999999999999</v>
      </c>
      <c r="F1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5"/>
      <c r="H135"/>
      <c r="I135"/>
    </row>
    <row r="136" spans="1:9" x14ac:dyDescent="0.25">
      <c r="A136" s="29">
        <v>45717</v>
      </c>
      <c r="B136" s="47">
        <v>3</v>
      </c>
      <c r="C136" s="47">
        <v>6</v>
      </c>
      <c r="D136" s="47">
        <v>14</v>
      </c>
      <c r="E136" s="37">
        <v>-1.2664</v>
      </c>
      <c r="F1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6"/>
      <c r="H136"/>
      <c r="I136"/>
    </row>
    <row r="137" spans="1:9" x14ac:dyDescent="0.25">
      <c r="A137" s="29">
        <v>45717</v>
      </c>
      <c r="B137" s="47">
        <v>3</v>
      </c>
      <c r="C137" s="47">
        <v>6</v>
      </c>
      <c r="D137" s="47">
        <v>15</v>
      </c>
      <c r="E137" s="37">
        <v>-3.4039999999999999</v>
      </c>
      <c r="F1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7"/>
      <c r="H137"/>
      <c r="I137"/>
    </row>
    <row r="138" spans="1:9" x14ac:dyDescent="0.25">
      <c r="A138" s="29">
        <v>45717</v>
      </c>
      <c r="B138" s="47">
        <v>3</v>
      </c>
      <c r="C138" s="47">
        <v>6</v>
      </c>
      <c r="D138" s="47">
        <v>16</v>
      </c>
      <c r="E138" s="37">
        <v>-4.2305000000000001</v>
      </c>
      <c r="F1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8"/>
      <c r="H138"/>
      <c r="I138"/>
    </row>
    <row r="139" spans="1:9" x14ac:dyDescent="0.25">
      <c r="A139" s="29">
        <v>45717</v>
      </c>
      <c r="B139" s="47">
        <v>3</v>
      </c>
      <c r="C139" s="47">
        <v>6</v>
      </c>
      <c r="D139" s="47">
        <v>17</v>
      </c>
      <c r="E139" s="37">
        <v>19.390499999999999</v>
      </c>
      <c r="F1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9"/>
      <c r="H139"/>
      <c r="I139"/>
    </row>
    <row r="140" spans="1:9" x14ac:dyDescent="0.25">
      <c r="A140" s="29">
        <v>45717</v>
      </c>
      <c r="B140" s="47">
        <v>3</v>
      </c>
      <c r="C140" s="47">
        <v>6</v>
      </c>
      <c r="D140" s="47">
        <v>18</v>
      </c>
      <c r="E140" s="37">
        <v>37.609900000000003</v>
      </c>
      <c r="F1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0"/>
      <c r="H140"/>
      <c r="I140"/>
    </row>
    <row r="141" spans="1:9" x14ac:dyDescent="0.25">
      <c r="A141" s="29">
        <v>45717</v>
      </c>
      <c r="B141" s="47">
        <v>3</v>
      </c>
      <c r="C141" s="47">
        <v>6</v>
      </c>
      <c r="D141" s="47">
        <v>19</v>
      </c>
      <c r="E141" s="37">
        <v>32.715000000000003</v>
      </c>
      <c r="F1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1"/>
      <c r="H141"/>
      <c r="I141"/>
    </row>
    <row r="142" spans="1:9" x14ac:dyDescent="0.25">
      <c r="A142" s="29">
        <v>45717</v>
      </c>
      <c r="B142" s="47">
        <v>3</v>
      </c>
      <c r="C142" s="47">
        <v>6</v>
      </c>
      <c r="D142" s="47">
        <v>20</v>
      </c>
      <c r="E142" s="37">
        <v>17.239699999999999</v>
      </c>
      <c r="F1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2"/>
      <c r="H142"/>
      <c r="I142"/>
    </row>
    <row r="143" spans="1:9" x14ac:dyDescent="0.25">
      <c r="A143" s="29">
        <v>45717</v>
      </c>
      <c r="B143" s="47">
        <v>3</v>
      </c>
      <c r="C143" s="47">
        <v>6</v>
      </c>
      <c r="D143" s="47">
        <v>21</v>
      </c>
      <c r="E143" s="37">
        <v>0.83640000000000003</v>
      </c>
      <c r="F1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3"/>
      <c r="H143"/>
      <c r="I143"/>
    </row>
    <row r="144" spans="1:9" x14ac:dyDescent="0.25">
      <c r="A144" s="29">
        <v>45717</v>
      </c>
      <c r="B144" s="47">
        <v>3</v>
      </c>
      <c r="C144" s="47">
        <v>6</v>
      </c>
      <c r="D144" s="47">
        <v>22</v>
      </c>
      <c r="E144" s="37">
        <v>7.5468000000000002</v>
      </c>
      <c r="F1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4"/>
      <c r="H144"/>
      <c r="I144"/>
    </row>
    <row r="145" spans="1:9" x14ac:dyDescent="0.25">
      <c r="A145" s="29">
        <v>45717</v>
      </c>
      <c r="B145" s="47">
        <v>3</v>
      </c>
      <c r="C145" s="47">
        <v>6</v>
      </c>
      <c r="D145" s="47">
        <v>23</v>
      </c>
      <c r="E145" s="37">
        <v>12.1092</v>
      </c>
      <c r="F1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5"/>
      <c r="H145"/>
      <c r="I145"/>
    </row>
    <row r="146" spans="1:9" x14ac:dyDescent="0.25">
      <c r="A146" s="29">
        <v>45717</v>
      </c>
      <c r="B146" s="47">
        <v>3</v>
      </c>
      <c r="C146" s="47">
        <v>6</v>
      </c>
      <c r="D146" s="47">
        <v>24</v>
      </c>
      <c r="E146" s="37">
        <v>4.0667999999999997</v>
      </c>
      <c r="F1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6"/>
      <c r="H146"/>
      <c r="I146"/>
    </row>
    <row r="147" spans="1:9" x14ac:dyDescent="0.25">
      <c r="A147" s="29">
        <v>45718</v>
      </c>
      <c r="B147" s="47">
        <v>3</v>
      </c>
      <c r="C147" s="47">
        <v>7</v>
      </c>
      <c r="D147" s="47">
        <v>1</v>
      </c>
      <c r="E147" s="37">
        <v>-104.5457</v>
      </c>
      <c r="F1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7"/>
      <c r="H147"/>
      <c r="I147"/>
    </row>
    <row r="148" spans="1:9" x14ac:dyDescent="0.25">
      <c r="A148" s="29">
        <v>45718</v>
      </c>
      <c r="B148" s="47">
        <v>3</v>
      </c>
      <c r="C148" s="47">
        <v>7</v>
      </c>
      <c r="D148" s="47">
        <v>2</v>
      </c>
      <c r="E148" s="37">
        <v>25.199200000000001</v>
      </c>
      <c r="F1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8"/>
      <c r="H148"/>
      <c r="I148"/>
    </row>
    <row r="149" spans="1:9" x14ac:dyDescent="0.25">
      <c r="A149" s="29">
        <v>45718</v>
      </c>
      <c r="B149" s="47">
        <v>3</v>
      </c>
      <c r="C149" s="47">
        <v>7</v>
      </c>
      <c r="D149" s="47">
        <v>3</v>
      </c>
      <c r="E149" s="37">
        <v>25.742999999999999</v>
      </c>
      <c r="F1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9"/>
      <c r="H149"/>
      <c r="I149"/>
    </row>
    <row r="150" spans="1:9" x14ac:dyDescent="0.25">
      <c r="A150" s="29">
        <v>45718</v>
      </c>
      <c r="B150" s="47">
        <v>3</v>
      </c>
      <c r="C150" s="47">
        <v>7</v>
      </c>
      <c r="D150" s="47">
        <v>4</v>
      </c>
      <c r="E150" s="37">
        <v>25.287500000000001</v>
      </c>
      <c r="F1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0"/>
      <c r="H150"/>
      <c r="I150"/>
    </row>
    <row r="151" spans="1:9" x14ac:dyDescent="0.25">
      <c r="A151" s="29">
        <v>45718</v>
      </c>
      <c r="B151" s="47">
        <v>3</v>
      </c>
      <c r="C151" s="47">
        <v>7</v>
      </c>
      <c r="D151" s="47">
        <v>5</v>
      </c>
      <c r="E151" s="37">
        <v>26.1206</v>
      </c>
      <c r="F1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1"/>
      <c r="H151"/>
      <c r="I151"/>
    </row>
    <row r="152" spans="1:9" x14ac:dyDescent="0.25">
      <c r="A152" s="29">
        <v>45718</v>
      </c>
      <c r="B152" s="47">
        <v>3</v>
      </c>
      <c r="C152" s="47">
        <v>7</v>
      </c>
      <c r="D152" s="47">
        <v>6</v>
      </c>
      <c r="E152" s="37">
        <v>28.103000000000002</v>
      </c>
      <c r="F1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2"/>
      <c r="H152"/>
      <c r="I152"/>
    </row>
    <row r="153" spans="1:9" x14ac:dyDescent="0.25">
      <c r="A153" s="29">
        <v>45718</v>
      </c>
      <c r="B153" s="47">
        <v>3</v>
      </c>
      <c r="C153" s="47">
        <v>7</v>
      </c>
      <c r="D153" s="47">
        <v>7</v>
      </c>
      <c r="E153" s="37">
        <v>8.3583999999999996</v>
      </c>
      <c r="F1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3"/>
      <c r="H153"/>
      <c r="I153"/>
    </row>
    <row r="154" spans="1:9" x14ac:dyDescent="0.25">
      <c r="A154" s="29">
        <v>45718</v>
      </c>
      <c r="B154" s="47">
        <v>3</v>
      </c>
      <c r="C154" s="47">
        <v>7</v>
      </c>
      <c r="D154" s="47">
        <v>8</v>
      </c>
      <c r="E154" s="37">
        <v>-11.958399999999999</v>
      </c>
      <c r="F1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4"/>
      <c r="H154"/>
      <c r="I154"/>
    </row>
    <row r="155" spans="1:9" x14ac:dyDescent="0.25">
      <c r="A155" s="29">
        <v>45718</v>
      </c>
      <c r="B155" s="47">
        <v>3</v>
      </c>
      <c r="C155" s="47">
        <v>7</v>
      </c>
      <c r="D155" s="47">
        <v>9</v>
      </c>
      <c r="E155" s="37">
        <v>8.9944000000000006</v>
      </c>
      <c r="F1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5"/>
      <c r="H155"/>
      <c r="I155"/>
    </row>
    <row r="156" spans="1:9" x14ac:dyDescent="0.25">
      <c r="A156" s="29">
        <v>45718</v>
      </c>
      <c r="B156" s="47">
        <v>3</v>
      </c>
      <c r="C156" s="47">
        <v>7</v>
      </c>
      <c r="D156" s="47">
        <v>10</v>
      </c>
      <c r="E156" s="37">
        <v>-5.2518000000000002</v>
      </c>
      <c r="F1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6"/>
      <c r="H156"/>
      <c r="I156"/>
    </row>
    <row r="157" spans="1:9" x14ac:dyDescent="0.25">
      <c r="A157" s="29">
        <v>45718</v>
      </c>
      <c r="B157" s="47">
        <v>3</v>
      </c>
      <c r="C157" s="47">
        <v>7</v>
      </c>
      <c r="D157" s="47">
        <v>11</v>
      </c>
      <c r="E157" s="37">
        <v>-13.14</v>
      </c>
      <c r="F1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7"/>
      <c r="H157"/>
      <c r="I157"/>
    </row>
    <row r="158" spans="1:9" x14ac:dyDescent="0.25">
      <c r="A158" s="29">
        <v>45718</v>
      </c>
      <c r="B158" s="47">
        <v>3</v>
      </c>
      <c r="C158" s="47">
        <v>7</v>
      </c>
      <c r="D158" s="47">
        <v>12</v>
      </c>
      <c r="E158" s="37">
        <v>-14.455399999999999</v>
      </c>
      <c r="F1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8"/>
      <c r="H158"/>
      <c r="I158"/>
    </row>
    <row r="159" spans="1:9" x14ac:dyDescent="0.25">
      <c r="A159" s="29">
        <v>45718</v>
      </c>
      <c r="B159" s="47">
        <v>3</v>
      </c>
      <c r="C159" s="47">
        <v>7</v>
      </c>
      <c r="D159" s="47">
        <v>13</v>
      </c>
      <c r="E159" s="37">
        <v>-18.7273</v>
      </c>
      <c r="F1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9"/>
      <c r="H159"/>
      <c r="I159"/>
    </row>
    <row r="160" spans="1:9" x14ac:dyDescent="0.25">
      <c r="A160" s="29">
        <v>45718</v>
      </c>
      <c r="B160" s="47">
        <v>3</v>
      </c>
      <c r="C160" s="47">
        <v>7</v>
      </c>
      <c r="D160" s="47">
        <v>14</v>
      </c>
      <c r="E160" s="37">
        <v>-26.261600000000001</v>
      </c>
      <c r="F1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0"/>
      <c r="H160"/>
      <c r="I160"/>
    </row>
    <row r="161" spans="1:9" x14ac:dyDescent="0.25">
      <c r="A161" s="29">
        <v>45718</v>
      </c>
      <c r="B161" s="47">
        <v>3</v>
      </c>
      <c r="C161" s="47">
        <v>7</v>
      </c>
      <c r="D161" s="47">
        <v>15</v>
      </c>
      <c r="E161" s="37">
        <v>-31.8933</v>
      </c>
      <c r="F1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1"/>
      <c r="H161"/>
      <c r="I161"/>
    </row>
    <row r="162" spans="1:9" x14ac:dyDescent="0.25">
      <c r="A162" s="29">
        <v>45718</v>
      </c>
      <c r="B162" s="47">
        <v>3</v>
      </c>
      <c r="C162" s="47">
        <v>7</v>
      </c>
      <c r="D162" s="47">
        <v>16</v>
      </c>
      <c r="E162" s="37">
        <v>-42.492800000000003</v>
      </c>
      <c r="F1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2"/>
      <c r="H162"/>
      <c r="I162"/>
    </row>
    <row r="163" spans="1:9" x14ac:dyDescent="0.25">
      <c r="A163" s="29">
        <v>45718</v>
      </c>
      <c r="B163" s="47">
        <v>3</v>
      </c>
      <c r="C163" s="47">
        <v>7</v>
      </c>
      <c r="D163" s="47">
        <v>17</v>
      </c>
      <c r="E163" s="37">
        <v>-1.6722999999999999</v>
      </c>
      <c r="F1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3"/>
      <c r="H163"/>
      <c r="I163"/>
    </row>
    <row r="164" spans="1:9" x14ac:dyDescent="0.25">
      <c r="A164" s="29">
        <v>45718</v>
      </c>
      <c r="B164" s="47">
        <v>3</v>
      </c>
      <c r="C164" s="47">
        <v>7</v>
      </c>
      <c r="D164" s="47">
        <v>18</v>
      </c>
      <c r="E164" s="37">
        <v>24.4284</v>
      </c>
      <c r="F1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4"/>
      <c r="H164"/>
      <c r="I164"/>
    </row>
    <row r="165" spans="1:9" x14ac:dyDescent="0.25">
      <c r="A165" s="29">
        <v>45718</v>
      </c>
      <c r="B165" s="47">
        <v>3</v>
      </c>
      <c r="C165" s="47">
        <v>7</v>
      </c>
      <c r="D165" s="47">
        <v>19</v>
      </c>
      <c r="E165" s="37">
        <v>29.020700000000001</v>
      </c>
      <c r="F1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5"/>
      <c r="H165"/>
      <c r="I165"/>
    </row>
    <row r="166" spans="1:9" x14ac:dyDescent="0.25">
      <c r="A166" s="29">
        <v>45718</v>
      </c>
      <c r="B166" s="47">
        <v>3</v>
      </c>
      <c r="C166" s="47">
        <v>7</v>
      </c>
      <c r="D166" s="47">
        <v>20</v>
      </c>
      <c r="E166" s="37">
        <v>27.551400000000001</v>
      </c>
      <c r="F1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6"/>
      <c r="H166"/>
      <c r="I166"/>
    </row>
    <row r="167" spans="1:9" x14ac:dyDescent="0.25">
      <c r="A167" s="29">
        <v>45718</v>
      </c>
      <c r="B167" s="47">
        <v>3</v>
      </c>
      <c r="C167" s="47">
        <v>7</v>
      </c>
      <c r="D167" s="47">
        <v>21</v>
      </c>
      <c r="E167" s="37">
        <v>27.712700000000002</v>
      </c>
      <c r="F1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7"/>
      <c r="H167"/>
      <c r="I167"/>
    </row>
    <row r="168" spans="1:9" x14ac:dyDescent="0.25">
      <c r="A168" s="29">
        <v>45718</v>
      </c>
      <c r="B168" s="47">
        <v>3</v>
      </c>
      <c r="C168" s="47">
        <v>7</v>
      </c>
      <c r="D168" s="47">
        <v>22</v>
      </c>
      <c r="E168" s="37">
        <v>25.1706</v>
      </c>
      <c r="F1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8"/>
      <c r="H168"/>
      <c r="I168"/>
    </row>
    <row r="169" spans="1:9" x14ac:dyDescent="0.25">
      <c r="A169" s="29">
        <v>45718</v>
      </c>
      <c r="B169" s="47">
        <v>3</v>
      </c>
      <c r="C169" s="47">
        <v>7</v>
      </c>
      <c r="D169" s="47">
        <v>23</v>
      </c>
      <c r="E169" s="37">
        <v>24.926200000000001</v>
      </c>
      <c r="F1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9"/>
      <c r="H169"/>
      <c r="I169"/>
    </row>
    <row r="170" spans="1:9" x14ac:dyDescent="0.25">
      <c r="A170" s="29">
        <v>45718</v>
      </c>
      <c r="B170" s="47">
        <v>3</v>
      </c>
      <c r="C170" s="47">
        <v>7</v>
      </c>
      <c r="D170" s="47">
        <v>24</v>
      </c>
      <c r="E170" s="37">
        <v>26.409600000000001</v>
      </c>
      <c r="F1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0"/>
      <c r="H170"/>
      <c r="I170"/>
    </row>
    <row r="171" spans="1:9" x14ac:dyDescent="0.25">
      <c r="A171" s="29">
        <v>45719</v>
      </c>
      <c r="B171" s="47">
        <v>3</v>
      </c>
      <c r="C171" s="47">
        <v>1</v>
      </c>
      <c r="D171" s="47">
        <v>1</v>
      </c>
      <c r="E171" s="37">
        <v>25.380800000000001</v>
      </c>
      <c r="F1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1"/>
      <c r="H171"/>
      <c r="I171"/>
    </row>
    <row r="172" spans="1:9" x14ac:dyDescent="0.25">
      <c r="A172" s="29">
        <v>45719</v>
      </c>
      <c r="B172" s="47">
        <v>3</v>
      </c>
      <c r="C172" s="47">
        <v>1</v>
      </c>
      <c r="D172" s="47">
        <v>2</v>
      </c>
      <c r="E172" s="37">
        <v>25.105</v>
      </c>
      <c r="F1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2"/>
      <c r="H172"/>
      <c r="I172"/>
    </row>
    <row r="173" spans="1:9" x14ac:dyDescent="0.25">
      <c r="A173" s="29">
        <v>45719</v>
      </c>
      <c r="B173" s="47">
        <v>3</v>
      </c>
      <c r="C173" s="47">
        <v>1</v>
      </c>
      <c r="D173" s="47">
        <v>3</v>
      </c>
      <c r="E173" s="37">
        <v>24.695599999999999</v>
      </c>
      <c r="F1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3"/>
      <c r="H173"/>
      <c r="I173"/>
    </row>
    <row r="174" spans="1:9" x14ac:dyDescent="0.25">
      <c r="A174" s="29">
        <v>45719</v>
      </c>
      <c r="B174" s="47">
        <v>3</v>
      </c>
      <c r="C174" s="47">
        <v>1</v>
      </c>
      <c r="D174" s="47">
        <v>4</v>
      </c>
      <c r="E174" s="37">
        <v>24.994</v>
      </c>
      <c r="F1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4"/>
      <c r="H174"/>
      <c r="I174"/>
    </row>
    <row r="175" spans="1:9" x14ac:dyDescent="0.25">
      <c r="A175" s="29">
        <v>45719</v>
      </c>
      <c r="B175" s="47">
        <v>3</v>
      </c>
      <c r="C175" s="47">
        <v>1</v>
      </c>
      <c r="D175" s="47">
        <v>5</v>
      </c>
      <c r="E175" s="37">
        <v>27.185099999999998</v>
      </c>
      <c r="F1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5"/>
      <c r="H175"/>
      <c r="I175"/>
    </row>
    <row r="176" spans="1:9" x14ac:dyDescent="0.25">
      <c r="A176" s="29">
        <v>45719</v>
      </c>
      <c r="B176" s="47">
        <v>3</v>
      </c>
      <c r="C176" s="47">
        <v>1</v>
      </c>
      <c r="D176" s="47">
        <v>6</v>
      </c>
      <c r="E176" s="37">
        <v>32.103999999999999</v>
      </c>
      <c r="F1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6"/>
      <c r="H176"/>
      <c r="I176"/>
    </row>
    <row r="177" spans="1:9" x14ac:dyDescent="0.25">
      <c r="A177" s="29">
        <v>45719</v>
      </c>
      <c r="B177" s="47">
        <v>3</v>
      </c>
      <c r="C177" s="47">
        <v>1</v>
      </c>
      <c r="D177" s="47">
        <v>7</v>
      </c>
      <c r="E177" s="37">
        <v>21.882200000000001</v>
      </c>
      <c r="F1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7"/>
      <c r="H177"/>
      <c r="I177"/>
    </row>
    <row r="178" spans="1:9" x14ac:dyDescent="0.25">
      <c r="A178" s="29">
        <v>45719</v>
      </c>
      <c r="B178" s="47">
        <v>3</v>
      </c>
      <c r="C178" s="47">
        <v>1</v>
      </c>
      <c r="D178" s="47">
        <v>8</v>
      </c>
      <c r="E178" s="37">
        <v>-4.415</v>
      </c>
      <c r="F1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8"/>
      <c r="H178"/>
      <c r="I178"/>
    </row>
    <row r="179" spans="1:9" x14ac:dyDescent="0.25">
      <c r="A179" s="29">
        <v>45719</v>
      </c>
      <c r="B179" s="47">
        <v>3</v>
      </c>
      <c r="C179" s="47">
        <v>1</v>
      </c>
      <c r="D179" s="47">
        <v>9</v>
      </c>
      <c r="E179" s="37">
        <v>0.1686</v>
      </c>
      <c r="F1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9"/>
      <c r="H179"/>
      <c r="I179"/>
    </row>
    <row r="180" spans="1:9" x14ac:dyDescent="0.25">
      <c r="A180" s="29">
        <v>45719</v>
      </c>
      <c r="B180" s="47">
        <v>3</v>
      </c>
      <c r="C180" s="47">
        <v>1</v>
      </c>
      <c r="D180" s="47">
        <v>10</v>
      </c>
      <c r="E180" s="37">
        <v>-0.40100000000000002</v>
      </c>
      <c r="F1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0"/>
      <c r="H180"/>
      <c r="I180"/>
    </row>
    <row r="181" spans="1:9" x14ac:dyDescent="0.25">
      <c r="A181" s="29">
        <v>45719</v>
      </c>
      <c r="B181" s="47">
        <v>3</v>
      </c>
      <c r="C181" s="47">
        <v>1</v>
      </c>
      <c r="D181" s="47">
        <v>11</v>
      </c>
      <c r="E181" s="37">
        <v>-7.0298999999999996</v>
      </c>
      <c r="F1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1"/>
      <c r="H181"/>
      <c r="I181"/>
    </row>
    <row r="182" spans="1:9" x14ac:dyDescent="0.25">
      <c r="A182" s="29">
        <v>45719</v>
      </c>
      <c r="B182" s="47">
        <v>3</v>
      </c>
      <c r="C182" s="47">
        <v>1</v>
      </c>
      <c r="D182" s="47">
        <v>12</v>
      </c>
      <c r="E182" s="37">
        <v>-4.9680999999999997</v>
      </c>
      <c r="F1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2"/>
      <c r="H182"/>
      <c r="I182"/>
    </row>
    <row r="183" spans="1:9" x14ac:dyDescent="0.25">
      <c r="A183" s="29">
        <v>45719</v>
      </c>
      <c r="B183" s="47">
        <v>3</v>
      </c>
      <c r="C183" s="47">
        <v>1</v>
      </c>
      <c r="D183" s="47">
        <v>13</v>
      </c>
      <c r="E183" s="37">
        <v>-6.2455999999999996</v>
      </c>
      <c r="F1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3"/>
      <c r="H183"/>
      <c r="I183"/>
    </row>
    <row r="184" spans="1:9" x14ac:dyDescent="0.25">
      <c r="A184" s="29">
        <v>45719</v>
      </c>
      <c r="B184" s="47">
        <v>3</v>
      </c>
      <c r="C184" s="47">
        <v>1</v>
      </c>
      <c r="D184" s="47">
        <v>14</v>
      </c>
      <c r="E184" s="37">
        <v>-6.9409999999999998</v>
      </c>
      <c r="F1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4"/>
      <c r="H184"/>
      <c r="I184"/>
    </row>
    <row r="185" spans="1:9" x14ac:dyDescent="0.25">
      <c r="A185" s="29">
        <v>45719</v>
      </c>
      <c r="B185" s="47">
        <v>3</v>
      </c>
      <c r="C185" s="47">
        <v>1</v>
      </c>
      <c r="D185" s="47">
        <v>15</v>
      </c>
      <c r="E185" s="37">
        <v>-10.9382</v>
      </c>
      <c r="F1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5"/>
      <c r="H185"/>
      <c r="I185"/>
    </row>
    <row r="186" spans="1:9" x14ac:dyDescent="0.25">
      <c r="A186" s="29">
        <v>45719</v>
      </c>
      <c r="B186" s="47">
        <v>3</v>
      </c>
      <c r="C186" s="47">
        <v>1</v>
      </c>
      <c r="D186" s="47">
        <v>16</v>
      </c>
      <c r="E186" s="37">
        <v>-7.5309999999999997</v>
      </c>
      <c r="F1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6"/>
      <c r="H186"/>
      <c r="I186"/>
    </row>
    <row r="187" spans="1:9" x14ac:dyDescent="0.25">
      <c r="A187" s="29">
        <v>45719</v>
      </c>
      <c r="B187" s="47">
        <v>3</v>
      </c>
      <c r="C187" s="47">
        <v>1</v>
      </c>
      <c r="D187" s="47">
        <v>17</v>
      </c>
      <c r="E187" s="37">
        <v>6.1539999999999999</v>
      </c>
      <c r="F1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7"/>
      <c r="H187"/>
      <c r="I187"/>
    </row>
    <row r="188" spans="1:9" x14ac:dyDescent="0.25">
      <c r="A188" s="29">
        <v>45719</v>
      </c>
      <c r="B188" s="47">
        <v>3</v>
      </c>
      <c r="C188" s="47">
        <v>1</v>
      </c>
      <c r="D188" s="47">
        <v>18</v>
      </c>
      <c r="E188" s="37">
        <v>25.163900000000002</v>
      </c>
      <c r="F1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8"/>
      <c r="H188"/>
      <c r="I188"/>
    </row>
    <row r="189" spans="1:9" x14ac:dyDescent="0.25">
      <c r="A189" s="29">
        <v>45719</v>
      </c>
      <c r="B189" s="47">
        <v>3</v>
      </c>
      <c r="C189" s="47">
        <v>1</v>
      </c>
      <c r="D189" s="47">
        <v>19</v>
      </c>
      <c r="E189" s="37">
        <v>49.034700000000001</v>
      </c>
      <c r="F1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9"/>
      <c r="H189"/>
      <c r="I189"/>
    </row>
    <row r="190" spans="1:9" x14ac:dyDescent="0.25">
      <c r="A190" s="29">
        <v>45719</v>
      </c>
      <c r="B190" s="47">
        <v>3</v>
      </c>
      <c r="C190" s="47">
        <v>1</v>
      </c>
      <c r="D190" s="47">
        <v>20</v>
      </c>
      <c r="E190" s="37">
        <v>37.498899999999999</v>
      </c>
      <c r="F1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0"/>
      <c r="H190"/>
      <c r="I190"/>
    </row>
    <row r="191" spans="1:9" x14ac:dyDescent="0.25">
      <c r="A191" s="29">
        <v>45719</v>
      </c>
      <c r="B191" s="47">
        <v>3</v>
      </c>
      <c r="C191" s="47">
        <v>1</v>
      </c>
      <c r="D191" s="47">
        <v>21</v>
      </c>
      <c r="E191" s="37">
        <v>44.905900000000003</v>
      </c>
      <c r="F1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1"/>
      <c r="H191"/>
      <c r="I191"/>
    </row>
    <row r="192" spans="1:9" x14ac:dyDescent="0.25">
      <c r="A192" s="29">
        <v>45719</v>
      </c>
      <c r="B192" s="47">
        <v>3</v>
      </c>
      <c r="C192" s="47">
        <v>1</v>
      </c>
      <c r="D192" s="47">
        <v>22</v>
      </c>
      <c r="E192" s="37">
        <v>54.6008</v>
      </c>
      <c r="F1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2"/>
      <c r="H192"/>
      <c r="I192"/>
    </row>
    <row r="193" spans="1:9" x14ac:dyDescent="0.25">
      <c r="A193" s="29">
        <v>45719</v>
      </c>
      <c r="B193" s="47">
        <v>3</v>
      </c>
      <c r="C193" s="47">
        <v>1</v>
      </c>
      <c r="D193" s="47">
        <v>23</v>
      </c>
      <c r="E193" s="37">
        <v>55.295400000000001</v>
      </c>
      <c r="F1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3"/>
      <c r="H193"/>
      <c r="I193"/>
    </row>
    <row r="194" spans="1:9" x14ac:dyDescent="0.25">
      <c r="A194" s="29">
        <v>45719</v>
      </c>
      <c r="B194" s="47">
        <v>3</v>
      </c>
      <c r="C194" s="47">
        <v>1</v>
      </c>
      <c r="D194" s="47">
        <v>24</v>
      </c>
      <c r="E194" s="37">
        <v>57.324800000000003</v>
      </c>
      <c r="F1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4"/>
      <c r="H194"/>
      <c r="I194"/>
    </row>
    <row r="195" spans="1:9" x14ac:dyDescent="0.25">
      <c r="A195" s="29">
        <v>45720</v>
      </c>
      <c r="B195" s="47">
        <v>3</v>
      </c>
      <c r="C195" s="47">
        <v>2</v>
      </c>
      <c r="D195" s="47">
        <v>1</v>
      </c>
      <c r="E195" s="37">
        <v>32.637599999999999</v>
      </c>
      <c r="F1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5"/>
      <c r="H195"/>
      <c r="I195"/>
    </row>
    <row r="196" spans="1:9" x14ac:dyDescent="0.25">
      <c r="A196" s="29">
        <v>45720</v>
      </c>
      <c r="B196" s="47">
        <v>3</v>
      </c>
      <c r="C196" s="47">
        <v>2</v>
      </c>
      <c r="D196" s="47">
        <v>2</v>
      </c>
      <c r="E196" s="37">
        <v>35.795400000000001</v>
      </c>
      <c r="F1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6"/>
      <c r="H196"/>
      <c r="I196"/>
    </row>
    <row r="197" spans="1:9" x14ac:dyDescent="0.25">
      <c r="A197" s="29">
        <v>45720</v>
      </c>
      <c r="B197" s="47">
        <v>3</v>
      </c>
      <c r="C197" s="47">
        <v>2</v>
      </c>
      <c r="D197" s="47">
        <v>3</v>
      </c>
      <c r="E197" s="37">
        <v>33.522599999999997</v>
      </c>
      <c r="F1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7"/>
      <c r="H197"/>
      <c r="I197"/>
    </row>
    <row r="198" spans="1:9" x14ac:dyDescent="0.25">
      <c r="A198" s="29">
        <v>45720</v>
      </c>
      <c r="B198" s="47">
        <v>3</v>
      </c>
      <c r="C198" s="47">
        <v>2</v>
      </c>
      <c r="D198" s="47">
        <v>4</v>
      </c>
      <c r="E198" s="37">
        <v>30.8599</v>
      </c>
      <c r="F1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8"/>
      <c r="H198"/>
      <c r="I198"/>
    </row>
    <row r="199" spans="1:9" x14ac:dyDescent="0.25">
      <c r="A199" s="29">
        <v>45720</v>
      </c>
      <c r="B199" s="47">
        <v>3</v>
      </c>
      <c r="C199" s="47">
        <v>2</v>
      </c>
      <c r="D199" s="47">
        <v>5</v>
      </c>
      <c r="E199" s="37">
        <v>40.3934</v>
      </c>
      <c r="F1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9"/>
      <c r="H199"/>
      <c r="I199"/>
    </row>
    <row r="200" spans="1:9" x14ac:dyDescent="0.25">
      <c r="A200" s="29">
        <v>45720</v>
      </c>
      <c r="B200" s="47">
        <v>3</v>
      </c>
      <c r="C200" s="47">
        <v>2</v>
      </c>
      <c r="D200" s="47">
        <v>6</v>
      </c>
      <c r="E200" s="37">
        <v>55.403799999999997</v>
      </c>
      <c r="F2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0"/>
      <c r="H200"/>
      <c r="I200"/>
    </row>
    <row r="201" spans="1:9" x14ac:dyDescent="0.25">
      <c r="A201" s="29">
        <v>45720</v>
      </c>
      <c r="B201" s="47">
        <v>3</v>
      </c>
      <c r="C201" s="47">
        <v>2</v>
      </c>
      <c r="D201" s="47">
        <v>7</v>
      </c>
      <c r="E201" s="37">
        <v>54.865200000000002</v>
      </c>
      <c r="F2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1"/>
      <c r="H201"/>
      <c r="I201"/>
    </row>
    <row r="202" spans="1:9" x14ac:dyDescent="0.25">
      <c r="A202" s="29">
        <v>45720</v>
      </c>
      <c r="B202" s="47">
        <v>3</v>
      </c>
      <c r="C202" s="47">
        <v>2</v>
      </c>
      <c r="D202" s="47">
        <v>8</v>
      </c>
      <c r="E202" s="37">
        <v>-0.50570000000000004</v>
      </c>
      <c r="F2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2"/>
      <c r="H202"/>
      <c r="I202"/>
    </row>
    <row r="203" spans="1:9" x14ac:dyDescent="0.25">
      <c r="A203" s="29">
        <v>45720</v>
      </c>
      <c r="B203" s="47">
        <v>3</v>
      </c>
      <c r="C203" s="47">
        <v>2</v>
      </c>
      <c r="D203" s="47">
        <v>9</v>
      </c>
      <c r="E203" s="37">
        <v>-4.4119000000000002</v>
      </c>
      <c r="F2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3"/>
      <c r="H203"/>
      <c r="I203"/>
    </row>
    <row r="204" spans="1:9" x14ac:dyDescent="0.25">
      <c r="A204" s="29">
        <v>45720</v>
      </c>
      <c r="B204" s="47">
        <v>3</v>
      </c>
      <c r="C204" s="47">
        <v>2</v>
      </c>
      <c r="D204" s="47">
        <v>10</v>
      </c>
      <c r="E204" s="37">
        <v>-4.6646999999999998</v>
      </c>
      <c r="F2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4"/>
      <c r="H204"/>
      <c r="I204"/>
    </row>
    <row r="205" spans="1:9" x14ac:dyDescent="0.25">
      <c r="A205" s="29">
        <v>45720</v>
      </c>
      <c r="B205" s="47">
        <v>3</v>
      </c>
      <c r="C205" s="47">
        <v>2</v>
      </c>
      <c r="D205" s="47">
        <v>11</v>
      </c>
      <c r="E205" s="37">
        <v>10.0029</v>
      </c>
      <c r="F2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5"/>
      <c r="H205"/>
      <c r="I205"/>
    </row>
    <row r="206" spans="1:9" x14ac:dyDescent="0.25">
      <c r="A206" s="29">
        <v>45720</v>
      </c>
      <c r="B206" s="47">
        <v>3</v>
      </c>
      <c r="C206" s="47">
        <v>2</v>
      </c>
      <c r="D206" s="47">
        <v>12</v>
      </c>
      <c r="E206" s="37">
        <v>4.0761000000000003</v>
      </c>
      <c r="F2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6"/>
      <c r="H206"/>
      <c r="I206"/>
    </row>
    <row r="207" spans="1:9" x14ac:dyDescent="0.25">
      <c r="A207" s="29">
        <v>45720</v>
      </c>
      <c r="B207" s="47">
        <v>3</v>
      </c>
      <c r="C207" s="47">
        <v>2</v>
      </c>
      <c r="D207" s="47">
        <v>13</v>
      </c>
      <c r="E207" s="37">
        <v>-4.0872999999999999</v>
      </c>
      <c r="F2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7"/>
      <c r="H207"/>
      <c r="I207"/>
    </row>
    <row r="208" spans="1:9" x14ac:dyDescent="0.25">
      <c r="A208" s="29">
        <v>45720</v>
      </c>
      <c r="B208" s="47">
        <v>3</v>
      </c>
      <c r="C208" s="47">
        <v>2</v>
      </c>
      <c r="D208" s="47">
        <v>14</v>
      </c>
      <c r="E208" s="37">
        <v>-17.647400000000001</v>
      </c>
      <c r="F2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8"/>
      <c r="H208"/>
      <c r="I208"/>
    </row>
    <row r="209" spans="1:9" x14ac:dyDescent="0.25">
      <c r="A209" s="29">
        <v>45720</v>
      </c>
      <c r="B209" s="47">
        <v>3</v>
      </c>
      <c r="C209" s="47">
        <v>2</v>
      </c>
      <c r="D209" s="47">
        <v>15</v>
      </c>
      <c r="E209" s="37">
        <v>-22.8918</v>
      </c>
      <c r="F2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9"/>
      <c r="H209"/>
      <c r="I209"/>
    </row>
    <row r="210" spans="1:9" x14ac:dyDescent="0.25">
      <c r="A210" s="29">
        <v>45720</v>
      </c>
      <c r="B210" s="47">
        <v>3</v>
      </c>
      <c r="C210" s="47">
        <v>2</v>
      </c>
      <c r="D210" s="47">
        <v>16</v>
      </c>
      <c r="E210" s="37">
        <v>-26.017399999999999</v>
      </c>
      <c r="F2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0"/>
      <c r="H210"/>
      <c r="I210"/>
    </row>
    <row r="211" spans="1:9" x14ac:dyDescent="0.25">
      <c r="A211" s="29">
        <v>45720</v>
      </c>
      <c r="B211" s="47">
        <v>3</v>
      </c>
      <c r="C211" s="47">
        <v>2</v>
      </c>
      <c r="D211" s="47">
        <v>17</v>
      </c>
      <c r="E211" s="37">
        <v>1.1818</v>
      </c>
      <c r="F2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1"/>
      <c r="H211"/>
      <c r="I211"/>
    </row>
    <row r="212" spans="1:9" x14ac:dyDescent="0.25">
      <c r="A212" s="29">
        <v>45720</v>
      </c>
      <c r="B212" s="47">
        <v>3</v>
      </c>
      <c r="C212" s="47">
        <v>2</v>
      </c>
      <c r="D212" s="47">
        <v>18</v>
      </c>
      <c r="E212" s="37">
        <v>47.0015</v>
      </c>
      <c r="F2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2"/>
      <c r="H212"/>
      <c r="I212"/>
    </row>
    <row r="213" spans="1:9" x14ac:dyDescent="0.25">
      <c r="A213" s="29">
        <v>45720</v>
      </c>
      <c r="B213" s="47">
        <v>3</v>
      </c>
      <c r="C213" s="47">
        <v>2</v>
      </c>
      <c r="D213" s="47">
        <v>19</v>
      </c>
      <c r="E213" s="37">
        <v>53.451599999999999</v>
      </c>
      <c r="F2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3"/>
      <c r="H213"/>
      <c r="I213"/>
    </row>
    <row r="214" spans="1:9" x14ac:dyDescent="0.25">
      <c r="A214" s="29">
        <v>45720</v>
      </c>
      <c r="B214" s="47">
        <v>3</v>
      </c>
      <c r="C214" s="47">
        <v>2</v>
      </c>
      <c r="D214" s="47">
        <v>20</v>
      </c>
      <c r="E214" s="37">
        <v>38.3992</v>
      </c>
      <c r="F2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4"/>
      <c r="H214"/>
      <c r="I214"/>
    </row>
    <row r="215" spans="1:9" x14ac:dyDescent="0.25">
      <c r="A215" s="29">
        <v>45720</v>
      </c>
      <c r="B215" s="47">
        <v>3</v>
      </c>
      <c r="C215" s="47">
        <v>2</v>
      </c>
      <c r="D215" s="47">
        <v>21</v>
      </c>
      <c r="E215" s="37">
        <v>45.360300000000002</v>
      </c>
      <c r="F2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5"/>
      <c r="H215"/>
      <c r="I215"/>
    </row>
    <row r="216" spans="1:9" x14ac:dyDescent="0.25">
      <c r="A216" s="29">
        <v>45720</v>
      </c>
      <c r="B216" s="47">
        <v>3</v>
      </c>
      <c r="C216" s="47">
        <v>2</v>
      </c>
      <c r="D216" s="47">
        <v>22</v>
      </c>
      <c r="E216" s="37">
        <v>48.718699999999998</v>
      </c>
      <c r="F2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6"/>
      <c r="H216"/>
      <c r="I216"/>
    </row>
    <row r="217" spans="1:9" x14ac:dyDescent="0.25">
      <c r="A217" s="29">
        <v>45720</v>
      </c>
      <c r="B217" s="47">
        <v>3</v>
      </c>
      <c r="C217" s="47">
        <v>2</v>
      </c>
      <c r="D217" s="47">
        <v>23</v>
      </c>
      <c r="E217" s="37">
        <v>55.694899999999997</v>
      </c>
      <c r="F2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7"/>
      <c r="H217"/>
      <c r="I217"/>
    </row>
    <row r="218" spans="1:9" x14ac:dyDescent="0.25">
      <c r="A218" s="29">
        <v>45720</v>
      </c>
      <c r="B218" s="47">
        <v>3</v>
      </c>
      <c r="C218" s="47">
        <v>2</v>
      </c>
      <c r="D218" s="47">
        <v>24</v>
      </c>
      <c r="E218" s="37">
        <v>52.451799999999999</v>
      </c>
      <c r="F2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8"/>
      <c r="H218"/>
      <c r="I218"/>
    </row>
    <row r="219" spans="1:9" x14ac:dyDescent="0.25">
      <c r="A219" s="29">
        <v>45721</v>
      </c>
      <c r="B219" s="47">
        <v>3</v>
      </c>
      <c r="C219" s="47">
        <v>3</v>
      </c>
      <c r="D219" s="47">
        <v>1</v>
      </c>
      <c r="E219" s="37">
        <v>57.360500000000002</v>
      </c>
      <c r="F2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9"/>
      <c r="H219"/>
      <c r="I219"/>
    </row>
    <row r="220" spans="1:9" x14ac:dyDescent="0.25">
      <c r="A220" s="29">
        <v>45721</v>
      </c>
      <c r="B220" s="47">
        <v>3</v>
      </c>
      <c r="C220" s="47">
        <v>3</v>
      </c>
      <c r="D220" s="47">
        <v>2</v>
      </c>
      <c r="E220" s="37">
        <v>60.093400000000003</v>
      </c>
      <c r="F2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0"/>
      <c r="H220"/>
      <c r="I220"/>
    </row>
    <row r="221" spans="1:9" x14ac:dyDescent="0.25">
      <c r="A221" s="29">
        <v>45721</v>
      </c>
      <c r="B221" s="47">
        <v>3</v>
      </c>
      <c r="C221" s="47">
        <v>3</v>
      </c>
      <c r="D221" s="47">
        <v>3</v>
      </c>
      <c r="E221" s="37">
        <v>58.440899999999999</v>
      </c>
      <c r="F2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1"/>
      <c r="H221"/>
      <c r="I221"/>
    </row>
    <row r="222" spans="1:9" x14ac:dyDescent="0.25">
      <c r="A222" s="29">
        <v>45721</v>
      </c>
      <c r="B222" s="47">
        <v>3</v>
      </c>
      <c r="C222" s="47">
        <v>3</v>
      </c>
      <c r="D222" s="47">
        <v>4</v>
      </c>
      <c r="E222" s="37">
        <v>49.450600000000001</v>
      </c>
      <c r="F2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2"/>
      <c r="H222"/>
      <c r="I222"/>
    </row>
    <row r="223" spans="1:9" x14ac:dyDescent="0.25">
      <c r="A223" s="29">
        <v>45721</v>
      </c>
      <c r="B223" s="47">
        <v>3</v>
      </c>
      <c r="C223" s="47">
        <v>3</v>
      </c>
      <c r="D223" s="47">
        <v>5</v>
      </c>
      <c r="E223" s="37">
        <v>48.930199999999999</v>
      </c>
      <c r="F2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3"/>
      <c r="H223"/>
      <c r="I223"/>
    </row>
    <row r="224" spans="1:9" x14ac:dyDescent="0.25">
      <c r="A224" s="29">
        <v>45721</v>
      </c>
      <c r="B224" s="47">
        <v>3</v>
      </c>
      <c r="C224" s="47">
        <v>3</v>
      </c>
      <c r="D224" s="47">
        <v>6</v>
      </c>
      <c r="E224" s="37">
        <v>52.992699999999999</v>
      </c>
      <c r="F2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4"/>
      <c r="H224"/>
      <c r="I224"/>
    </row>
    <row r="225" spans="1:9" x14ac:dyDescent="0.25">
      <c r="A225" s="29">
        <v>45721</v>
      </c>
      <c r="B225" s="47">
        <v>3</v>
      </c>
      <c r="C225" s="47">
        <v>3</v>
      </c>
      <c r="D225" s="47">
        <v>7</v>
      </c>
      <c r="E225" s="37">
        <v>54.229799999999997</v>
      </c>
      <c r="F2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5"/>
      <c r="H225"/>
      <c r="I225"/>
    </row>
    <row r="226" spans="1:9" x14ac:dyDescent="0.25">
      <c r="A226" s="29">
        <v>45721</v>
      </c>
      <c r="B226" s="47">
        <v>3</v>
      </c>
      <c r="C226" s="47">
        <v>3</v>
      </c>
      <c r="D226" s="47">
        <v>8</v>
      </c>
      <c r="E226" s="37">
        <v>21.169599999999999</v>
      </c>
      <c r="F2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6"/>
      <c r="H226"/>
      <c r="I226"/>
    </row>
    <row r="227" spans="1:9" x14ac:dyDescent="0.25">
      <c r="A227" s="29">
        <v>45721</v>
      </c>
      <c r="B227" s="47">
        <v>3</v>
      </c>
      <c r="C227" s="47">
        <v>3</v>
      </c>
      <c r="D227" s="47">
        <v>9</v>
      </c>
      <c r="E227" s="37">
        <v>24.6082</v>
      </c>
      <c r="F2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7"/>
      <c r="H227"/>
      <c r="I227"/>
    </row>
    <row r="228" spans="1:9" x14ac:dyDescent="0.25">
      <c r="A228" s="29">
        <v>45721</v>
      </c>
      <c r="B228" s="47">
        <v>3</v>
      </c>
      <c r="C228" s="47">
        <v>3</v>
      </c>
      <c r="D228" s="47">
        <v>10</v>
      </c>
      <c r="E228" s="37">
        <v>33.689399999999999</v>
      </c>
      <c r="F2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8"/>
      <c r="H228"/>
      <c r="I228"/>
    </row>
    <row r="229" spans="1:9" x14ac:dyDescent="0.25">
      <c r="A229" s="29">
        <v>45721</v>
      </c>
      <c r="B229" s="47">
        <v>3</v>
      </c>
      <c r="C229" s="47">
        <v>3</v>
      </c>
      <c r="D229" s="47">
        <v>11</v>
      </c>
      <c r="E229" s="37">
        <v>27.613700000000001</v>
      </c>
      <c r="F2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9"/>
      <c r="H229"/>
      <c r="I229"/>
    </row>
    <row r="230" spans="1:9" x14ac:dyDescent="0.25">
      <c r="A230" s="29">
        <v>45721</v>
      </c>
      <c r="B230" s="47">
        <v>3</v>
      </c>
      <c r="C230" s="47">
        <v>3</v>
      </c>
      <c r="D230" s="47">
        <v>12</v>
      </c>
      <c r="E230" s="37">
        <v>32.563499999999998</v>
      </c>
      <c r="F2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0"/>
      <c r="H230"/>
      <c r="I230"/>
    </row>
    <row r="231" spans="1:9" x14ac:dyDescent="0.25">
      <c r="A231" s="29">
        <v>45721</v>
      </c>
      <c r="B231" s="47">
        <v>3</v>
      </c>
      <c r="C231" s="47">
        <v>3</v>
      </c>
      <c r="D231" s="47">
        <v>13</v>
      </c>
      <c r="E231" s="37">
        <v>38.9101</v>
      </c>
      <c r="F2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1"/>
      <c r="H231"/>
      <c r="I231"/>
    </row>
    <row r="232" spans="1:9" x14ac:dyDescent="0.25">
      <c r="A232" s="29">
        <v>45721</v>
      </c>
      <c r="B232" s="47">
        <v>3</v>
      </c>
      <c r="C232" s="47">
        <v>3</v>
      </c>
      <c r="D232" s="47">
        <v>14</v>
      </c>
      <c r="E232" s="37">
        <v>52.967199999999998</v>
      </c>
      <c r="F2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2"/>
      <c r="H232"/>
      <c r="I232"/>
    </row>
    <row r="233" spans="1:9" x14ac:dyDescent="0.25">
      <c r="A233" s="29">
        <v>45721</v>
      </c>
      <c r="B233" s="47">
        <v>3</v>
      </c>
      <c r="C233" s="47">
        <v>3</v>
      </c>
      <c r="D233" s="47">
        <v>15</v>
      </c>
      <c r="E233" s="37">
        <v>61.695099999999996</v>
      </c>
      <c r="F2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3"/>
      <c r="H233"/>
      <c r="I233"/>
    </row>
    <row r="234" spans="1:9" x14ac:dyDescent="0.25">
      <c r="A234" s="29">
        <v>45721</v>
      </c>
      <c r="B234" s="47">
        <v>3</v>
      </c>
      <c r="C234" s="47">
        <v>3</v>
      </c>
      <c r="D234" s="47">
        <v>16</v>
      </c>
      <c r="E234" s="37">
        <v>37.704099999999997</v>
      </c>
      <c r="F2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4"/>
      <c r="H234"/>
      <c r="I234"/>
    </row>
    <row r="235" spans="1:9" x14ac:dyDescent="0.25">
      <c r="A235" s="29">
        <v>45721</v>
      </c>
      <c r="B235" s="47">
        <v>3</v>
      </c>
      <c r="C235" s="47">
        <v>3</v>
      </c>
      <c r="D235" s="47">
        <v>17</v>
      </c>
      <c r="E235" s="37">
        <v>39.684899999999999</v>
      </c>
      <c r="F2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5"/>
      <c r="H235"/>
      <c r="I235"/>
    </row>
    <row r="236" spans="1:9" x14ac:dyDescent="0.25">
      <c r="A236" s="29">
        <v>45721</v>
      </c>
      <c r="B236" s="47">
        <v>3</v>
      </c>
      <c r="C236" s="47">
        <v>3</v>
      </c>
      <c r="D236" s="47">
        <v>18</v>
      </c>
      <c r="E236" s="37">
        <v>58.639800000000001</v>
      </c>
      <c r="F2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6"/>
      <c r="H236"/>
      <c r="I236"/>
    </row>
    <row r="237" spans="1:9" x14ac:dyDescent="0.25">
      <c r="A237" s="29">
        <v>45721</v>
      </c>
      <c r="B237" s="47">
        <v>3</v>
      </c>
      <c r="C237" s="47">
        <v>3</v>
      </c>
      <c r="D237" s="47">
        <v>19</v>
      </c>
      <c r="E237" s="37">
        <v>58.945099999999996</v>
      </c>
      <c r="F2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7"/>
      <c r="H237"/>
      <c r="I237"/>
    </row>
    <row r="238" spans="1:9" x14ac:dyDescent="0.25">
      <c r="A238" s="29">
        <v>45721</v>
      </c>
      <c r="B238" s="47">
        <v>3</v>
      </c>
      <c r="C238" s="47">
        <v>3</v>
      </c>
      <c r="D238" s="47">
        <v>20</v>
      </c>
      <c r="E238" s="37">
        <v>57.148600000000002</v>
      </c>
      <c r="F2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8"/>
      <c r="H238"/>
      <c r="I238"/>
    </row>
    <row r="239" spans="1:9" x14ac:dyDescent="0.25">
      <c r="A239" s="29">
        <v>45721</v>
      </c>
      <c r="B239" s="47">
        <v>3</v>
      </c>
      <c r="C239" s="47">
        <v>3</v>
      </c>
      <c r="D239" s="47">
        <v>21</v>
      </c>
      <c r="E239" s="37">
        <v>59.986600000000003</v>
      </c>
      <c r="F2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9"/>
      <c r="H239"/>
      <c r="I239"/>
    </row>
    <row r="240" spans="1:9" x14ac:dyDescent="0.25">
      <c r="A240" s="29">
        <v>45721</v>
      </c>
      <c r="B240" s="47">
        <v>3</v>
      </c>
      <c r="C240" s="47">
        <v>3</v>
      </c>
      <c r="D240" s="47">
        <v>22</v>
      </c>
      <c r="E240" s="37">
        <v>54.280200000000001</v>
      </c>
      <c r="F2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0"/>
      <c r="H240"/>
      <c r="I240"/>
    </row>
    <row r="241" spans="1:9" x14ac:dyDescent="0.25">
      <c r="A241" s="29">
        <v>45721</v>
      </c>
      <c r="B241" s="47">
        <v>3</v>
      </c>
      <c r="C241" s="47">
        <v>3</v>
      </c>
      <c r="D241" s="47">
        <v>23</v>
      </c>
      <c r="E241" s="37">
        <v>48.648800000000001</v>
      </c>
      <c r="F2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1"/>
      <c r="H241"/>
      <c r="I241"/>
    </row>
    <row r="242" spans="1:9" x14ac:dyDescent="0.25">
      <c r="A242" s="29">
        <v>45721</v>
      </c>
      <c r="B242" s="47">
        <v>3</v>
      </c>
      <c r="C242" s="47">
        <v>3</v>
      </c>
      <c r="D242" s="47">
        <v>24</v>
      </c>
      <c r="E242" s="37">
        <v>48.055399999999999</v>
      </c>
      <c r="F2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2"/>
      <c r="H242"/>
      <c r="I242"/>
    </row>
    <row r="243" spans="1:9" x14ac:dyDescent="0.25">
      <c r="A243" s="29">
        <v>45722</v>
      </c>
      <c r="B243" s="47">
        <v>3</v>
      </c>
      <c r="C243" s="47">
        <v>4</v>
      </c>
      <c r="D243" s="47">
        <v>1</v>
      </c>
      <c r="E243" s="37">
        <v>40.338799999999999</v>
      </c>
      <c r="F2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3"/>
      <c r="H243"/>
      <c r="I243"/>
    </row>
    <row r="244" spans="1:9" x14ac:dyDescent="0.25">
      <c r="A244" s="29">
        <v>45722</v>
      </c>
      <c r="B244" s="47">
        <v>3</v>
      </c>
      <c r="C244" s="47">
        <v>4</v>
      </c>
      <c r="D244" s="47">
        <v>2</v>
      </c>
      <c r="E244" s="37">
        <v>37.225299999999997</v>
      </c>
      <c r="F2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4"/>
      <c r="H244"/>
      <c r="I244"/>
    </row>
    <row r="245" spans="1:9" x14ac:dyDescent="0.25">
      <c r="A245" s="29">
        <v>45722</v>
      </c>
      <c r="B245" s="47">
        <v>3</v>
      </c>
      <c r="C245" s="47">
        <v>4</v>
      </c>
      <c r="D245" s="47">
        <v>3</v>
      </c>
      <c r="E245" s="37">
        <v>40.162399999999998</v>
      </c>
      <c r="F2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5"/>
      <c r="H245"/>
      <c r="I245"/>
    </row>
    <row r="246" spans="1:9" x14ac:dyDescent="0.25">
      <c r="A246" s="29">
        <v>45722</v>
      </c>
      <c r="B246" s="47">
        <v>3</v>
      </c>
      <c r="C246" s="47">
        <v>4</v>
      </c>
      <c r="D246" s="47">
        <v>4</v>
      </c>
      <c r="E246" s="37">
        <v>41.7087</v>
      </c>
      <c r="F2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6"/>
      <c r="H246"/>
      <c r="I246"/>
    </row>
    <row r="247" spans="1:9" x14ac:dyDescent="0.25">
      <c r="A247" s="29">
        <v>45722</v>
      </c>
      <c r="B247" s="47">
        <v>3</v>
      </c>
      <c r="C247" s="47">
        <v>4</v>
      </c>
      <c r="D247" s="47">
        <v>5</v>
      </c>
      <c r="E247" s="37">
        <v>41.2468</v>
      </c>
      <c r="F2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7"/>
      <c r="H247"/>
      <c r="I247"/>
    </row>
    <row r="248" spans="1:9" x14ac:dyDescent="0.25">
      <c r="A248" s="29">
        <v>45722</v>
      </c>
      <c r="B248" s="47">
        <v>3</v>
      </c>
      <c r="C248" s="47">
        <v>4</v>
      </c>
      <c r="D248" s="47">
        <v>6</v>
      </c>
      <c r="E248" s="37">
        <v>49.382800000000003</v>
      </c>
      <c r="F2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8"/>
      <c r="H248"/>
      <c r="I248"/>
    </row>
    <row r="249" spans="1:9" x14ac:dyDescent="0.25">
      <c r="A249" s="29">
        <v>45722</v>
      </c>
      <c r="B249" s="47">
        <v>3</v>
      </c>
      <c r="C249" s="47">
        <v>4</v>
      </c>
      <c r="D249" s="47">
        <v>7</v>
      </c>
      <c r="E249" s="37">
        <v>58.2515</v>
      </c>
      <c r="F2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9"/>
      <c r="H249"/>
      <c r="I249"/>
    </row>
    <row r="250" spans="1:9" x14ac:dyDescent="0.25">
      <c r="A250" s="29">
        <v>45722</v>
      </c>
      <c r="B250" s="47">
        <v>3</v>
      </c>
      <c r="C250" s="47">
        <v>4</v>
      </c>
      <c r="D250" s="47">
        <v>8</v>
      </c>
      <c r="E250" s="37">
        <v>35.9345</v>
      </c>
      <c r="F2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0"/>
      <c r="H250"/>
      <c r="I250"/>
    </row>
    <row r="251" spans="1:9" x14ac:dyDescent="0.25">
      <c r="A251" s="29">
        <v>45722</v>
      </c>
      <c r="B251" s="47">
        <v>3</v>
      </c>
      <c r="C251" s="47">
        <v>4</v>
      </c>
      <c r="D251" s="47">
        <v>9</v>
      </c>
      <c r="E251" s="37">
        <v>8.9595000000000002</v>
      </c>
      <c r="F2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1"/>
      <c r="H251"/>
      <c r="I251"/>
    </row>
    <row r="252" spans="1:9" x14ac:dyDescent="0.25">
      <c r="A252" s="29">
        <v>45722</v>
      </c>
      <c r="B252" s="47">
        <v>3</v>
      </c>
      <c r="C252" s="47">
        <v>4</v>
      </c>
      <c r="D252" s="47">
        <v>10</v>
      </c>
      <c r="E252" s="37">
        <v>6.7313000000000001</v>
      </c>
      <c r="F2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2"/>
      <c r="H252"/>
      <c r="I252"/>
    </row>
    <row r="253" spans="1:9" x14ac:dyDescent="0.25">
      <c r="A253" s="29">
        <v>45722</v>
      </c>
      <c r="B253" s="47">
        <v>3</v>
      </c>
      <c r="C253" s="47">
        <v>4</v>
      </c>
      <c r="D253" s="47">
        <v>11</v>
      </c>
      <c r="E253" s="37">
        <v>1.4535</v>
      </c>
      <c r="F2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3"/>
      <c r="H253"/>
      <c r="I253"/>
    </row>
    <row r="254" spans="1:9" x14ac:dyDescent="0.25">
      <c r="A254" s="29">
        <v>45722</v>
      </c>
      <c r="B254" s="47">
        <v>3</v>
      </c>
      <c r="C254" s="47">
        <v>4</v>
      </c>
      <c r="D254" s="47">
        <v>12</v>
      </c>
      <c r="E254" s="37">
        <v>-10.549200000000001</v>
      </c>
      <c r="F2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4"/>
      <c r="H254"/>
      <c r="I254"/>
    </row>
    <row r="255" spans="1:9" x14ac:dyDescent="0.25">
      <c r="A255" s="29">
        <v>45722</v>
      </c>
      <c r="B255" s="47">
        <v>3</v>
      </c>
      <c r="C255" s="47">
        <v>4</v>
      </c>
      <c r="D255" s="47">
        <v>13</v>
      </c>
      <c r="E255" s="37">
        <v>-13.161</v>
      </c>
      <c r="F2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5"/>
      <c r="H255"/>
      <c r="I255"/>
    </row>
    <row r="256" spans="1:9" x14ac:dyDescent="0.25">
      <c r="A256" s="29">
        <v>45722</v>
      </c>
      <c r="B256" s="47">
        <v>3</v>
      </c>
      <c r="C256" s="47">
        <v>4</v>
      </c>
      <c r="D256" s="47">
        <v>14</v>
      </c>
      <c r="E256" s="37">
        <v>-8.9293999999999993</v>
      </c>
      <c r="F2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6"/>
      <c r="H256"/>
      <c r="I256"/>
    </row>
    <row r="257" spans="1:9" x14ac:dyDescent="0.25">
      <c r="A257" s="29">
        <v>45722</v>
      </c>
      <c r="B257" s="47">
        <v>3</v>
      </c>
      <c r="C257" s="47">
        <v>4</v>
      </c>
      <c r="D257" s="47">
        <v>15</v>
      </c>
      <c r="E257" s="37">
        <v>-15.112</v>
      </c>
      <c r="F2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7"/>
      <c r="H257"/>
      <c r="I257"/>
    </row>
    <row r="258" spans="1:9" x14ac:dyDescent="0.25">
      <c r="A258" s="29">
        <v>45722</v>
      </c>
      <c r="B258" s="47">
        <v>3</v>
      </c>
      <c r="C258" s="47">
        <v>4</v>
      </c>
      <c r="D258" s="47">
        <v>16</v>
      </c>
      <c r="E258" s="37">
        <v>-32.2956</v>
      </c>
      <c r="F2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8"/>
      <c r="H258"/>
      <c r="I258"/>
    </row>
    <row r="259" spans="1:9" x14ac:dyDescent="0.25">
      <c r="A259" s="29">
        <v>45722</v>
      </c>
      <c r="B259" s="47">
        <v>3</v>
      </c>
      <c r="C259" s="47">
        <v>4</v>
      </c>
      <c r="D259" s="47">
        <v>17</v>
      </c>
      <c r="E259" s="37">
        <v>-17.728200000000001</v>
      </c>
      <c r="F2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9"/>
      <c r="H259"/>
      <c r="I259"/>
    </row>
    <row r="260" spans="1:9" x14ac:dyDescent="0.25">
      <c r="A260" s="29">
        <v>45722</v>
      </c>
      <c r="B260" s="47">
        <v>3</v>
      </c>
      <c r="C260" s="47">
        <v>4</v>
      </c>
      <c r="D260" s="47">
        <v>18</v>
      </c>
      <c r="E260" s="37">
        <v>-2.6200000000000001E-2</v>
      </c>
      <c r="F2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0"/>
      <c r="H260"/>
      <c r="I260"/>
    </row>
    <row r="261" spans="1:9" x14ac:dyDescent="0.25">
      <c r="A261" s="29">
        <v>45722</v>
      </c>
      <c r="B261" s="47">
        <v>3</v>
      </c>
      <c r="C261" s="47">
        <v>4</v>
      </c>
      <c r="D261" s="47">
        <v>19</v>
      </c>
      <c r="E261" s="37">
        <v>-5.0599999999999999E-2</v>
      </c>
      <c r="F2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1"/>
      <c r="H261"/>
      <c r="I261"/>
    </row>
    <row r="262" spans="1:9" x14ac:dyDescent="0.25">
      <c r="A262" s="29">
        <v>45722</v>
      </c>
      <c r="B262" s="47">
        <v>3</v>
      </c>
      <c r="C262" s="47">
        <v>4</v>
      </c>
      <c r="D262" s="47">
        <v>20</v>
      </c>
      <c r="E262" s="37">
        <v>2.7970999999999999</v>
      </c>
      <c r="F2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2"/>
      <c r="H262"/>
      <c r="I262"/>
    </row>
    <row r="263" spans="1:9" x14ac:dyDescent="0.25">
      <c r="A263" s="29">
        <v>45722</v>
      </c>
      <c r="B263" s="47">
        <v>3</v>
      </c>
      <c r="C263" s="47">
        <v>4</v>
      </c>
      <c r="D263" s="47">
        <v>21</v>
      </c>
      <c r="E263" s="37">
        <v>3.6331000000000002</v>
      </c>
      <c r="F2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3"/>
      <c r="H263"/>
      <c r="I263"/>
    </row>
    <row r="264" spans="1:9" x14ac:dyDescent="0.25">
      <c r="A264" s="29">
        <v>45722</v>
      </c>
      <c r="B264" s="47">
        <v>3</v>
      </c>
      <c r="C264" s="47">
        <v>4</v>
      </c>
      <c r="D264" s="47">
        <v>22</v>
      </c>
      <c r="E264" s="37">
        <v>3.7725</v>
      </c>
      <c r="F2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4"/>
      <c r="H264"/>
      <c r="I264"/>
    </row>
    <row r="265" spans="1:9" x14ac:dyDescent="0.25">
      <c r="A265" s="29">
        <v>45722</v>
      </c>
      <c r="B265" s="47">
        <v>3</v>
      </c>
      <c r="C265" s="47">
        <v>4</v>
      </c>
      <c r="D265" s="47">
        <v>23</v>
      </c>
      <c r="E265" s="37">
        <v>5.3912000000000004</v>
      </c>
      <c r="F2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5"/>
      <c r="H265"/>
      <c r="I265"/>
    </row>
    <row r="266" spans="1:9" x14ac:dyDescent="0.25">
      <c r="A266" s="29">
        <v>45722</v>
      </c>
      <c r="B266" s="47">
        <v>3</v>
      </c>
      <c r="C266" s="47">
        <v>4</v>
      </c>
      <c r="D266" s="47">
        <v>24</v>
      </c>
      <c r="E266" s="37">
        <v>9.4114000000000004</v>
      </c>
      <c r="F2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6"/>
      <c r="H266"/>
      <c r="I266"/>
    </row>
    <row r="267" spans="1:9" x14ac:dyDescent="0.25">
      <c r="A267" s="29">
        <v>45723</v>
      </c>
      <c r="B267" s="47">
        <v>3</v>
      </c>
      <c r="C267" s="47">
        <v>5</v>
      </c>
      <c r="D267" s="47">
        <v>1</v>
      </c>
      <c r="E267" s="37">
        <v>6.1029</v>
      </c>
      <c r="F2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7"/>
      <c r="H267"/>
      <c r="I267"/>
    </row>
    <row r="268" spans="1:9" x14ac:dyDescent="0.25">
      <c r="A268" s="29">
        <v>45723</v>
      </c>
      <c r="B268" s="47">
        <v>3</v>
      </c>
      <c r="C268" s="47">
        <v>5</v>
      </c>
      <c r="D268" s="47">
        <v>2</v>
      </c>
      <c r="E268" s="37">
        <v>15.5397</v>
      </c>
      <c r="F2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8"/>
      <c r="H268"/>
      <c r="I268"/>
    </row>
    <row r="269" spans="1:9" x14ac:dyDescent="0.25">
      <c r="A269" s="29">
        <v>45723</v>
      </c>
      <c r="B269" s="47">
        <v>3</v>
      </c>
      <c r="C269" s="47">
        <v>5</v>
      </c>
      <c r="D269" s="47">
        <v>3</v>
      </c>
      <c r="E269" s="37">
        <v>28.126899999999999</v>
      </c>
      <c r="F2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9"/>
      <c r="H269"/>
      <c r="I269"/>
    </row>
    <row r="270" spans="1:9" x14ac:dyDescent="0.25">
      <c r="A270" s="29">
        <v>45723</v>
      </c>
      <c r="B270" s="47">
        <v>3</v>
      </c>
      <c r="C270" s="47">
        <v>5</v>
      </c>
      <c r="D270" s="47">
        <v>4</v>
      </c>
      <c r="E270" s="37">
        <v>34.216500000000003</v>
      </c>
      <c r="F2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0"/>
      <c r="H270"/>
      <c r="I270"/>
    </row>
    <row r="271" spans="1:9" x14ac:dyDescent="0.25">
      <c r="A271" s="29">
        <v>45723</v>
      </c>
      <c r="B271" s="47">
        <v>3</v>
      </c>
      <c r="C271" s="47">
        <v>5</v>
      </c>
      <c r="D271" s="47">
        <v>5</v>
      </c>
      <c r="E271" s="37">
        <v>32.3782</v>
      </c>
      <c r="F2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1"/>
      <c r="H271"/>
      <c r="I271"/>
    </row>
    <row r="272" spans="1:9" x14ac:dyDescent="0.25">
      <c r="A272" s="29">
        <v>45723</v>
      </c>
      <c r="B272" s="47">
        <v>3</v>
      </c>
      <c r="C272" s="47">
        <v>5</v>
      </c>
      <c r="D272" s="47">
        <v>6</v>
      </c>
      <c r="E272" s="37">
        <v>50.222200000000001</v>
      </c>
      <c r="F2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2"/>
      <c r="H272"/>
      <c r="I272"/>
    </row>
    <row r="273" spans="1:9" x14ac:dyDescent="0.25">
      <c r="A273" s="29">
        <v>45723</v>
      </c>
      <c r="B273" s="47">
        <v>3</v>
      </c>
      <c r="C273" s="47">
        <v>5</v>
      </c>
      <c r="D273" s="47">
        <v>7</v>
      </c>
      <c r="E273" s="37">
        <v>66.593599999999995</v>
      </c>
      <c r="F2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3"/>
      <c r="H273"/>
      <c r="I273"/>
    </row>
    <row r="274" spans="1:9" x14ac:dyDescent="0.25">
      <c r="A274" s="29">
        <v>45723</v>
      </c>
      <c r="B274" s="47">
        <v>3</v>
      </c>
      <c r="C274" s="47">
        <v>5</v>
      </c>
      <c r="D274" s="47">
        <v>8</v>
      </c>
      <c r="E274" s="37">
        <v>13.787599999999999</v>
      </c>
      <c r="F2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4"/>
      <c r="H274"/>
      <c r="I274"/>
    </row>
    <row r="275" spans="1:9" x14ac:dyDescent="0.25">
      <c r="A275" s="29">
        <v>45723</v>
      </c>
      <c r="B275" s="47">
        <v>3</v>
      </c>
      <c r="C275" s="47">
        <v>5</v>
      </c>
      <c r="D275" s="47">
        <v>9</v>
      </c>
      <c r="E275" s="37">
        <v>14.0634</v>
      </c>
      <c r="F2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5"/>
      <c r="H275"/>
      <c r="I275"/>
    </row>
    <row r="276" spans="1:9" x14ac:dyDescent="0.25">
      <c r="A276" s="29">
        <v>45723</v>
      </c>
      <c r="B276" s="47">
        <v>3</v>
      </c>
      <c r="C276" s="47">
        <v>5</v>
      </c>
      <c r="D276" s="47">
        <v>10</v>
      </c>
      <c r="E276" s="37">
        <v>-2.9289000000000001</v>
      </c>
      <c r="F2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6"/>
      <c r="H276"/>
      <c r="I276"/>
    </row>
    <row r="277" spans="1:9" x14ac:dyDescent="0.25">
      <c r="A277" s="29">
        <v>45723</v>
      </c>
      <c r="B277" s="47">
        <v>3</v>
      </c>
      <c r="C277" s="47">
        <v>5</v>
      </c>
      <c r="D277" s="47">
        <v>11</v>
      </c>
      <c r="E277" s="37">
        <v>-17.391400000000001</v>
      </c>
      <c r="F2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7"/>
      <c r="H277"/>
      <c r="I277"/>
    </row>
    <row r="278" spans="1:9" x14ac:dyDescent="0.25">
      <c r="A278" s="29">
        <v>45723</v>
      </c>
      <c r="B278" s="47">
        <v>3</v>
      </c>
      <c r="C278" s="47">
        <v>5</v>
      </c>
      <c r="D278" s="47">
        <v>12</v>
      </c>
      <c r="E278" s="37">
        <v>-21.883400000000002</v>
      </c>
      <c r="F2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8"/>
      <c r="H278"/>
      <c r="I278"/>
    </row>
    <row r="279" spans="1:9" x14ac:dyDescent="0.25">
      <c r="A279" s="29">
        <v>45723</v>
      </c>
      <c r="B279" s="47">
        <v>3</v>
      </c>
      <c r="C279" s="47">
        <v>5</v>
      </c>
      <c r="D279" s="47">
        <v>13</v>
      </c>
      <c r="E279" s="37">
        <v>-22.646599999999999</v>
      </c>
      <c r="F2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9"/>
      <c r="H279"/>
      <c r="I279"/>
    </row>
    <row r="280" spans="1:9" x14ac:dyDescent="0.25">
      <c r="A280" s="29">
        <v>45723</v>
      </c>
      <c r="B280" s="47">
        <v>3</v>
      </c>
      <c r="C280" s="47">
        <v>5</v>
      </c>
      <c r="D280" s="47">
        <v>14</v>
      </c>
      <c r="E280" s="37">
        <v>-21.184999999999999</v>
      </c>
      <c r="F2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0"/>
      <c r="H280"/>
      <c r="I280"/>
    </row>
    <row r="281" spans="1:9" x14ac:dyDescent="0.25">
      <c r="A281" s="29">
        <v>45723</v>
      </c>
      <c r="B281" s="47">
        <v>3</v>
      </c>
      <c r="C281" s="47">
        <v>5</v>
      </c>
      <c r="D281" s="47">
        <v>15</v>
      </c>
      <c r="E281" s="37">
        <v>-28.3643</v>
      </c>
      <c r="F2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1"/>
      <c r="H281"/>
      <c r="I281"/>
    </row>
    <row r="282" spans="1:9" x14ac:dyDescent="0.25">
      <c r="A282" s="29">
        <v>45723</v>
      </c>
      <c r="B282" s="47">
        <v>3</v>
      </c>
      <c r="C282" s="47">
        <v>5</v>
      </c>
      <c r="D282" s="47">
        <v>16</v>
      </c>
      <c r="E282" s="37">
        <v>-8.2636000000000003</v>
      </c>
      <c r="F2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2"/>
      <c r="H282"/>
      <c r="I282"/>
    </row>
    <row r="283" spans="1:9" x14ac:dyDescent="0.25">
      <c r="A283" s="29">
        <v>45723</v>
      </c>
      <c r="B283" s="47">
        <v>3</v>
      </c>
      <c r="C283" s="47">
        <v>5</v>
      </c>
      <c r="D283" s="47">
        <v>17</v>
      </c>
      <c r="E283" s="37">
        <v>24.231400000000001</v>
      </c>
      <c r="F2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3"/>
      <c r="H283"/>
      <c r="I283"/>
    </row>
    <row r="284" spans="1:9" x14ac:dyDescent="0.25">
      <c r="A284" s="29">
        <v>45723</v>
      </c>
      <c r="B284" s="47">
        <v>3</v>
      </c>
      <c r="C284" s="47">
        <v>5</v>
      </c>
      <c r="D284" s="47">
        <v>18</v>
      </c>
      <c r="E284" s="37">
        <v>9.0510000000000002</v>
      </c>
      <c r="F2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4"/>
      <c r="H284"/>
      <c r="I284"/>
    </row>
    <row r="285" spans="1:9" x14ac:dyDescent="0.25">
      <c r="A285" s="29">
        <v>45723</v>
      </c>
      <c r="B285" s="47">
        <v>3</v>
      </c>
      <c r="C285" s="47">
        <v>5</v>
      </c>
      <c r="D285" s="47">
        <v>19</v>
      </c>
      <c r="E285" s="37">
        <v>18.955200000000001</v>
      </c>
      <c r="F2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5"/>
      <c r="H285"/>
      <c r="I285"/>
    </row>
    <row r="286" spans="1:9" x14ac:dyDescent="0.25">
      <c r="A286" s="29">
        <v>45723</v>
      </c>
      <c r="B286" s="47">
        <v>3</v>
      </c>
      <c r="C286" s="47">
        <v>5</v>
      </c>
      <c r="D286" s="47">
        <v>20</v>
      </c>
      <c r="E286" s="37">
        <v>13.4086</v>
      </c>
      <c r="F2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6"/>
      <c r="H286"/>
      <c r="I286"/>
    </row>
    <row r="287" spans="1:9" x14ac:dyDescent="0.25">
      <c r="A287" s="29">
        <v>45723</v>
      </c>
      <c r="B287" s="47">
        <v>3</v>
      </c>
      <c r="C287" s="47">
        <v>5</v>
      </c>
      <c r="D287" s="47">
        <v>21</v>
      </c>
      <c r="E287" s="37">
        <v>12.9399</v>
      </c>
      <c r="F2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7"/>
      <c r="H287"/>
      <c r="I287"/>
    </row>
    <row r="288" spans="1:9" x14ac:dyDescent="0.25">
      <c r="A288" s="29">
        <v>45723</v>
      </c>
      <c r="B288" s="47">
        <v>3</v>
      </c>
      <c r="C288" s="47">
        <v>5</v>
      </c>
      <c r="D288" s="47">
        <v>22</v>
      </c>
      <c r="E288" s="37">
        <v>28.848800000000001</v>
      </c>
      <c r="F2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8"/>
      <c r="H288"/>
      <c r="I288"/>
    </row>
    <row r="289" spans="1:9" x14ac:dyDescent="0.25">
      <c r="A289" s="29">
        <v>45723</v>
      </c>
      <c r="B289" s="47">
        <v>3</v>
      </c>
      <c r="C289" s="47">
        <v>5</v>
      </c>
      <c r="D289" s="47">
        <v>23</v>
      </c>
      <c r="E289" s="37">
        <v>36.754399999999997</v>
      </c>
      <c r="F2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9"/>
      <c r="H289"/>
      <c r="I289"/>
    </row>
    <row r="290" spans="1:9" x14ac:dyDescent="0.25">
      <c r="A290" s="29">
        <v>45723</v>
      </c>
      <c r="B290" s="47">
        <v>3</v>
      </c>
      <c r="C290" s="47">
        <v>5</v>
      </c>
      <c r="D290" s="47">
        <v>24</v>
      </c>
      <c r="E290" s="37">
        <v>33.950600000000001</v>
      </c>
      <c r="F2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0"/>
      <c r="H290"/>
      <c r="I290"/>
    </row>
    <row r="291" spans="1:9" x14ac:dyDescent="0.25">
      <c r="A291" s="29">
        <v>45724</v>
      </c>
      <c r="B291" s="47">
        <v>3</v>
      </c>
      <c r="C291" s="47">
        <v>6</v>
      </c>
      <c r="D291" s="47">
        <v>1</v>
      </c>
      <c r="E291" s="37">
        <v>37.930900000000001</v>
      </c>
      <c r="F2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1"/>
      <c r="H291"/>
      <c r="I291"/>
    </row>
    <row r="292" spans="1:9" x14ac:dyDescent="0.25">
      <c r="A292" s="29">
        <v>45724</v>
      </c>
      <c r="B292" s="47">
        <v>3</v>
      </c>
      <c r="C292" s="47">
        <v>6</v>
      </c>
      <c r="D292" s="47">
        <v>2</v>
      </c>
      <c r="E292" s="37">
        <v>45.993600000000001</v>
      </c>
      <c r="F2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2"/>
      <c r="H292"/>
      <c r="I292"/>
    </row>
    <row r="293" spans="1:9" x14ac:dyDescent="0.25">
      <c r="A293" s="29">
        <v>45724</v>
      </c>
      <c r="B293" s="47">
        <v>3</v>
      </c>
      <c r="C293" s="47">
        <v>6</v>
      </c>
      <c r="D293" s="47">
        <v>3</v>
      </c>
      <c r="E293" s="37">
        <v>42.935499999999998</v>
      </c>
      <c r="F2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3"/>
      <c r="H293"/>
      <c r="I293"/>
    </row>
    <row r="294" spans="1:9" x14ac:dyDescent="0.25">
      <c r="A294" s="29">
        <v>45724</v>
      </c>
      <c r="B294" s="47">
        <v>3</v>
      </c>
      <c r="C294" s="47">
        <v>6</v>
      </c>
      <c r="D294" s="47">
        <v>4</v>
      </c>
      <c r="E294" s="37">
        <v>55.846899999999998</v>
      </c>
      <c r="F2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4"/>
      <c r="H294"/>
      <c r="I294"/>
    </row>
    <row r="295" spans="1:9" x14ac:dyDescent="0.25">
      <c r="A295" s="29">
        <v>45724</v>
      </c>
      <c r="B295" s="47">
        <v>3</v>
      </c>
      <c r="C295" s="47">
        <v>6</v>
      </c>
      <c r="D295" s="47">
        <v>5</v>
      </c>
      <c r="E295" s="37">
        <v>61.319200000000002</v>
      </c>
      <c r="F2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5"/>
      <c r="H295"/>
      <c r="I295"/>
    </row>
    <row r="296" spans="1:9" x14ac:dyDescent="0.25">
      <c r="A296" s="29">
        <v>45724</v>
      </c>
      <c r="B296" s="47">
        <v>3</v>
      </c>
      <c r="C296" s="47">
        <v>6</v>
      </c>
      <c r="D296" s="47">
        <v>6</v>
      </c>
      <c r="E296" s="37">
        <v>71.979799999999997</v>
      </c>
      <c r="F2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6"/>
      <c r="H296"/>
      <c r="I296"/>
    </row>
    <row r="297" spans="1:9" x14ac:dyDescent="0.25">
      <c r="A297" s="29">
        <v>45724</v>
      </c>
      <c r="B297" s="47">
        <v>3</v>
      </c>
      <c r="C297" s="47">
        <v>6</v>
      </c>
      <c r="D297" s="47">
        <v>7</v>
      </c>
      <c r="E297" s="37">
        <v>54.552599999999998</v>
      </c>
      <c r="F2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7"/>
      <c r="H297"/>
      <c r="I297"/>
    </row>
    <row r="298" spans="1:9" x14ac:dyDescent="0.25">
      <c r="A298" s="29">
        <v>45724</v>
      </c>
      <c r="B298" s="47">
        <v>3</v>
      </c>
      <c r="C298" s="47">
        <v>6</v>
      </c>
      <c r="D298" s="47">
        <v>8</v>
      </c>
      <c r="E298" s="37">
        <v>10.478300000000001</v>
      </c>
      <c r="F2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8"/>
      <c r="H298"/>
      <c r="I298"/>
    </row>
    <row r="299" spans="1:9" x14ac:dyDescent="0.25">
      <c r="A299" s="29">
        <v>45724</v>
      </c>
      <c r="B299" s="47">
        <v>3</v>
      </c>
      <c r="C299" s="47">
        <v>6</v>
      </c>
      <c r="D299" s="47">
        <v>9</v>
      </c>
      <c r="E299" s="37">
        <v>2.7042999999999999</v>
      </c>
      <c r="F2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9"/>
      <c r="H299"/>
      <c r="I299"/>
    </row>
    <row r="300" spans="1:9" x14ac:dyDescent="0.25">
      <c r="A300" s="29">
        <v>45724</v>
      </c>
      <c r="B300" s="47">
        <v>3</v>
      </c>
      <c r="C300" s="47">
        <v>6</v>
      </c>
      <c r="D300" s="47">
        <v>10</v>
      </c>
      <c r="E300" s="37">
        <v>-4.8945999999999996</v>
      </c>
      <c r="F3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0"/>
      <c r="H300"/>
      <c r="I300"/>
    </row>
    <row r="301" spans="1:9" x14ac:dyDescent="0.25">
      <c r="A301" s="29">
        <v>45724</v>
      </c>
      <c r="B301" s="47">
        <v>3</v>
      </c>
      <c r="C301" s="47">
        <v>6</v>
      </c>
      <c r="D301" s="47">
        <v>11</v>
      </c>
      <c r="E301" s="37">
        <v>-14.477399999999999</v>
      </c>
      <c r="F3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1"/>
      <c r="H301"/>
      <c r="I301"/>
    </row>
    <row r="302" spans="1:9" x14ac:dyDescent="0.25">
      <c r="A302" s="29">
        <v>45724</v>
      </c>
      <c r="B302" s="47">
        <v>3</v>
      </c>
      <c r="C302" s="47">
        <v>6</v>
      </c>
      <c r="D302" s="47">
        <v>12</v>
      </c>
      <c r="E302" s="37">
        <v>-25.207100000000001</v>
      </c>
      <c r="F3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2"/>
      <c r="H302"/>
      <c r="I302"/>
    </row>
    <row r="303" spans="1:9" x14ac:dyDescent="0.25">
      <c r="A303" s="29">
        <v>45724</v>
      </c>
      <c r="B303" s="47">
        <v>3</v>
      </c>
      <c r="C303" s="47">
        <v>6</v>
      </c>
      <c r="D303" s="47">
        <v>13</v>
      </c>
      <c r="E303" s="37">
        <v>-41.266300000000001</v>
      </c>
      <c r="F3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3"/>
      <c r="H303"/>
      <c r="I303"/>
    </row>
    <row r="304" spans="1:9" x14ac:dyDescent="0.25">
      <c r="A304" s="29">
        <v>45724</v>
      </c>
      <c r="B304" s="47">
        <v>3</v>
      </c>
      <c r="C304" s="47">
        <v>6</v>
      </c>
      <c r="D304" s="47">
        <v>14</v>
      </c>
      <c r="E304" s="37">
        <v>-47.973999999999997</v>
      </c>
      <c r="F3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4"/>
      <c r="H304"/>
      <c r="I304"/>
    </row>
    <row r="305" spans="1:9" x14ac:dyDescent="0.25">
      <c r="A305" s="29">
        <v>45724</v>
      </c>
      <c r="B305" s="47">
        <v>3</v>
      </c>
      <c r="C305" s="47">
        <v>6</v>
      </c>
      <c r="D305" s="47">
        <v>15</v>
      </c>
      <c r="E305" s="37">
        <v>-48.117199999999997</v>
      </c>
      <c r="F3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5"/>
      <c r="H305"/>
      <c r="I305"/>
    </row>
    <row r="306" spans="1:9" x14ac:dyDescent="0.25">
      <c r="A306" s="29">
        <v>45724</v>
      </c>
      <c r="B306" s="47">
        <v>3</v>
      </c>
      <c r="C306" s="47">
        <v>6</v>
      </c>
      <c r="D306" s="47">
        <v>16</v>
      </c>
      <c r="E306" s="37">
        <v>-34.188299999999998</v>
      </c>
      <c r="F3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6"/>
      <c r="H306"/>
      <c r="I306"/>
    </row>
    <row r="307" spans="1:9" x14ac:dyDescent="0.25">
      <c r="A307" s="29">
        <v>45724</v>
      </c>
      <c r="B307" s="47">
        <v>3</v>
      </c>
      <c r="C307" s="47">
        <v>6</v>
      </c>
      <c r="D307" s="47">
        <v>17</v>
      </c>
      <c r="E307" s="37">
        <v>2.0535000000000001</v>
      </c>
      <c r="F3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7"/>
      <c r="H307"/>
      <c r="I307"/>
    </row>
    <row r="308" spans="1:9" x14ac:dyDescent="0.25">
      <c r="A308" s="29">
        <v>45724</v>
      </c>
      <c r="B308" s="47">
        <v>3</v>
      </c>
      <c r="C308" s="47">
        <v>6</v>
      </c>
      <c r="D308" s="47">
        <v>18</v>
      </c>
      <c r="E308" s="37">
        <v>45.823999999999998</v>
      </c>
      <c r="F3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8"/>
      <c r="H308"/>
      <c r="I308"/>
    </row>
    <row r="309" spans="1:9" x14ac:dyDescent="0.25">
      <c r="A309" s="29">
        <v>45724</v>
      </c>
      <c r="B309" s="47">
        <v>3</v>
      </c>
      <c r="C309" s="47">
        <v>6</v>
      </c>
      <c r="D309" s="47">
        <v>19</v>
      </c>
      <c r="E309" s="37">
        <v>51.628</v>
      </c>
      <c r="F3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9"/>
      <c r="H309"/>
      <c r="I309"/>
    </row>
    <row r="310" spans="1:9" x14ac:dyDescent="0.25">
      <c r="A310" s="29">
        <v>45724</v>
      </c>
      <c r="B310" s="47">
        <v>3</v>
      </c>
      <c r="C310" s="47">
        <v>6</v>
      </c>
      <c r="D310" s="47">
        <v>20</v>
      </c>
      <c r="E310" s="37">
        <v>37.5289</v>
      </c>
      <c r="F3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0"/>
      <c r="H310"/>
      <c r="I310"/>
    </row>
    <row r="311" spans="1:9" x14ac:dyDescent="0.25">
      <c r="A311" s="29">
        <v>45724</v>
      </c>
      <c r="B311" s="47">
        <v>3</v>
      </c>
      <c r="C311" s="47">
        <v>6</v>
      </c>
      <c r="D311" s="47">
        <v>21</v>
      </c>
      <c r="E311" s="37">
        <v>35.373800000000003</v>
      </c>
      <c r="F3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1"/>
      <c r="H311"/>
      <c r="I311"/>
    </row>
    <row r="312" spans="1:9" x14ac:dyDescent="0.25">
      <c r="A312" s="29">
        <v>45724</v>
      </c>
      <c r="B312" s="47">
        <v>3</v>
      </c>
      <c r="C312" s="47">
        <v>6</v>
      </c>
      <c r="D312" s="47">
        <v>22</v>
      </c>
      <c r="E312" s="37">
        <v>36.772300000000001</v>
      </c>
      <c r="F3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2"/>
      <c r="H312"/>
      <c r="I312"/>
    </row>
    <row r="313" spans="1:9" x14ac:dyDescent="0.25">
      <c r="A313" s="29">
        <v>45724</v>
      </c>
      <c r="B313" s="47">
        <v>3</v>
      </c>
      <c r="C313" s="47">
        <v>6</v>
      </c>
      <c r="D313" s="47">
        <v>23</v>
      </c>
      <c r="E313" s="37">
        <v>39.97</v>
      </c>
      <c r="F3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3"/>
      <c r="H313"/>
      <c r="I313"/>
    </row>
    <row r="314" spans="1:9" x14ac:dyDescent="0.25">
      <c r="A314" s="29">
        <v>45724</v>
      </c>
      <c r="B314" s="47">
        <v>3</v>
      </c>
      <c r="C314" s="47">
        <v>6</v>
      </c>
      <c r="D314" s="47">
        <v>24</v>
      </c>
      <c r="E314" s="37">
        <v>40.26</v>
      </c>
      <c r="F3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4"/>
      <c r="H314"/>
      <c r="I314"/>
    </row>
    <row r="315" spans="1:9" x14ac:dyDescent="0.25">
      <c r="A315" s="29">
        <v>45725</v>
      </c>
      <c r="B315" s="47">
        <v>3</v>
      </c>
      <c r="C315" s="47">
        <v>7</v>
      </c>
      <c r="D315" s="47">
        <v>1</v>
      </c>
      <c r="E315" s="37">
        <v>45.121600000000001</v>
      </c>
      <c r="F3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5"/>
      <c r="H315"/>
      <c r="I315"/>
    </row>
    <row r="316" spans="1:9" x14ac:dyDescent="0.25">
      <c r="A316" s="29">
        <v>45725</v>
      </c>
      <c r="B316" s="47">
        <v>3</v>
      </c>
      <c r="C316" s="47">
        <v>7</v>
      </c>
      <c r="D316" s="47">
        <v>2</v>
      </c>
      <c r="E316" s="37">
        <v>54.315399999999997</v>
      </c>
      <c r="F3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6"/>
      <c r="H316"/>
      <c r="I316"/>
    </row>
    <row r="317" spans="1:9" x14ac:dyDescent="0.25">
      <c r="A317" s="29">
        <v>45725</v>
      </c>
      <c r="B317" s="47">
        <v>3</v>
      </c>
      <c r="C317" s="47">
        <v>7</v>
      </c>
      <c r="D317" s="47">
        <v>4</v>
      </c>
      <c r="E317" s="37">
        <v>47.025599999999997</v>
      </c>
      <c r="F3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7"/>
      <c r="H317"/>
      <c r="I317"/>
    </row>
    <row r="318" spans="1:9" x14ac:dyDescent="0.25">
      <c r="A318" s="29">
        <v>45725</v>
      </c>
      <c r="B318" s="47">
        <v>3</v>
      </c>
      <c r="C318" s="47">
        <v>7</v>
      </c>
      <c r="D318" s="47">
        <v>5</v>
      </c>
      <c r="E318" s="37">
        <v>43.776000000000003</v>
      </c>
      <c r="F3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8"/>
      <c r="H318"/>
      <c r="I318"/>
    </row>
    <row r="319" spans="1:9" x14ac:dyDescent="0.25">
      <c r="A319" s="29">
        <v>45725</v>
      </c>
      <c r="B319" s="47">
        <v>3</v>
      </c>
      <c r="C319" s="47">
        <v>7</v>
      </c>
      <c r="D319" s="47">
        <v>6</v>
      </c>
      <c r="E319" s="37">
        <v>37.5608</v>
      </c>
      <c r="F3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9"/>
      <c r="H319"/>
      <c r="I319"/>
    </row>
    <row r="320" spans="1:9" x14ac:dyDescent="0.25">
      <c r="A320" s="29">
        <v>45725</v>
      </c>
      <c r="B320" s="47">
        <v>3</v>
      </c>
      <c r="C320" s="47">
        <v>7</v>
      </c>
      <c r="D320" s="47">
        <v>7</v>
      </c>
      <c r="E320" s="37">
        <v>39.114100000000001</v>
      </c>
      <c r="F3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0"/>
      <c r="H320"/>
      <c r="I320"/>
    </row>
    <row r="321" spans="1:9" x14ac:dyDescent="0.25">
      <c r="A321" s="29">
        <v>45725</v>
      </c>
      <c r="B321" s="47">
        <v>3</v>
      </c>
      <c r="C321" s="47">
        <v>7</v>
      </c>
      <c r="D321" s="47">
        <v>8</v>
      </c>
      <c r="E321" s="37">
        <v>29.046800000000001</v>
      </c>
      <c r="F3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1"/>
      <c r="H321"/>
      <c r="I321"/>
    </row>
    <row r="322" spans="1:9" x14ac:dyDescent="0.25">
      <c r="A322" s="29">
        <v>45725</v>
      </c>
      <c r="B322" s="47">
        <v>3</v>
      </c>
      <c r="C322" s="47">
        <v>7</v>
      </c>
      <c r="D322" s="47">
        <v>9</v>
      </c>
      <c r="E322" s="37">
        <v>11.641999999999999</v>
      </c>
      <c r="F3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2"/>
      <c r="H322"/>
      <c r="I322"/>
    </row>
    <row r="323" spans="1:9" x14ac:dyDescent="0.25">
      <c r="A323" s="29">
        <v>45725</v>
      </c>
      <c r="B323" s="47">
        <v>3</v>
      </c>
      <c r="C323" s="47">
        <v>7</v>
      </c>
      <c r="D323" s="47">
        <v>10</v>
      </c>
      <c r="E323" s="37">
        <v>-13.2082</v>
      </c>
      <c r="F3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3"/>
      <c r="H323"/>
      <c r="I323"/>
    </row>
    <row r="324" spans="1:9" x14ac:dyDescent="0.25">
      <c r="A324" s="29">
        <v>45725</v>
      </c>
      <c r="B324" s="47">
        <v>3</v>
      </c>
      <c r="C324" s="47">
        <v>7</v>
      </c>
      <c r="D324" s="47">
        <v>11</v>
      </c>
      <c r="E324" s="37">
        <v>-26.242999999999999</v>
      </c>
      <c r="F3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4"/>
      <c r="H324"/>
      <c r="I324"/>
    </row>
    <row r="325" spans="1:9" x14ac:dyDescent="0.25">
      <c r="A325" s="29">
        <v>45725</v>
      </c>
      <c r="B325" s="47">
        <v>3</v>
      </c>
      <c r="C325" s="47">
        <v>7</v>
      </c>
      <c r="D325" s="47">
        <v>12</v>
      </c>
      <c r="E325" s="37">
        <v>-37.465699999999998</v>
      </c>
      <c r="F3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5"/>
      <c r="H325"/>
      <c r="I325"/>
    </row>
    <row r="326" spans="1:9" x14ac:dyDescent="0.25">
      <c r="A326" s="29">
        <v>45725</v>
      </c>
      <c r="B326" s="47">
        <v>3</v>
      </c>
      <c r="C326" s="47">
        <v>7</v>
      </c>
      <c r="D326" s="47">
        <v>13</v>
      </c>
      <c r="E326" s="37">
        <v>-40.723199999999999</v>
      </c>
      <c r="F3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6"/>
      <c r="H326"/>
      <c r="I326"/>
    </row>
    <row r="327" spans="1:9" x14ac:dyDescent="0.25">
      <c r="A327" s="29">
        <v>45725</v>
      </c>
      <c r="B327" s="47">
        <v>3</v>
      </c>
      <c r="C327" s="47">
        <v>7</v>
      </c>
      <c r="D327" s="47">
        <v>14</v>
      </c>
      <c r="E327" s="37">
        <v>-47.909700000000001</v>
      </c>
      <c r="F3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7"/>
      <c r="H327"/>
      <c r="I327"/>
    </row>
    <row r="328" spans="1:9" x14ac:dyDescent="0.25">
      <c r="A328" s="29">
        <v>45725</v>
      </c>
      <c r="B328" s="47">
        <v>3</v>
      </c>
      <c r="C328" s="47">
        <v>7</v>
      </c>
      <c r="D328" s="47">
        <v>15</v>
      </c>
      <c r="E328" s="37">
        <v>-52.454099999999997</v>
      </c>
      <c r="F3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8"/>
      <c r="H328"/>
      <c r="I328"/>
    </row>
    <row r="329" spans="1:9" x14ac:dyDescent="0.25">
      <c r="A329" s="29">
        <v>45725</v>
      </c>
      <c r="B329" s="47">
        <v>3</v>
      </c>
      <c r="C329" s="47">
        <v>7</v>
      </c>
      <c r="D329" s="47">
        <v>16</v>
      </c>
      <c r="E329" s="37">
        <v>-52.994700000000002</v>
      </c>
      <c r="F3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9"/>
      <c r="H329"/>
      <c r="I329"/>
    </row>
    <row r="330" spans="1:9" x14ac:dyDescent="0.25">
      <c r="A330" s="29">
        <v>45725</v>
      </c>
      <c r="B330" s="47">
        <v>3</v>
      </c>
      <c r="C330" s="47">
        <v>7</v>
      </c>
      <c r="D330" s="47">
        <v>17</v>
      </c>
      <c r="E330" s="37">
        <v>-50.206099999999999</v>
      </c>
      <c r="F3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0"/>
      <c r="H330"/>
      <c r="I330"/>
    </row>
    <row r="331" spans="1:9" x14ac:dyDescent="0.25">
      <c r="A331" s="29">
        <v>45725</v>
      </c>
      <c r="B331" s="47">
        <v>3</v>
      </c>
      <c r="C331" s="47">
        <v>7</v>
      </c>
      <c r="D331" s="47">
        <v>18</v>
      </c>
      <c r="E331" s="37">
        <v>-2.6886000000000001</v>
      </c>
      <c r="F3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1"/>
      <c r="H331"/>
      <c r="I331"/>
    </row>
    <row r="332" spans="1:9" x14ac:dyDescent="0.25">
      <c r="A332" s="29">
        <v>45725</v>
      </c>
      <c r="B332" s="47">
        <v>3</v>
      </c>
      <c r="C332" s="47">
        <v>7</v>
      </c>
      <c r="D332" s="47">
        <v>19</v>
      </c>
      <c r="E332" s="37">
        <v>40.020499999999998</v>
      </c>
      <c r="F3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2"/>
      <c r="H332"/>
      <c r="I332"/>
    </row>
    <row r="333" spans="1:9" x14ac:dyDescent="0.25">
      <c r="A333" s="29">
        <v>45725</v>
      </c>
      <c r="B333" s="47">
        <v>3</v>
      </c>
      <c r="C333" s="47">
        <v>7</v>
      </c>
      <c r="D333" s="47">
        <v>20</v>
      </c>
      <c r="E333" s="37">
        <v>48.677500000000002</v>
      </c>
      <c r="F3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3"/>
      <c r="H333"/>
      <c r="I333"/>
    </row>
    <row r="334" spans="1:9" x14ac:dyDescent="0.25">
      <c r="A334" s="29">
        <v>45725</v>
      </c>
      <c r="B334" s="47">
        <v>3</v>
      </c>
      <c r="C334" s="47">
        <v>7</v>
      </c>
      <c r="D334" s="47">
        <v>21</v>
      </c>
      <c r="E334" s="37">
        <v>43.625100000000003</v>
      </c>
      <c r="F3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4"/>
      <c r="H334"/>
      <c r="I334"/>
    </row>
    <row r="335" spans="1:9" x14ac:dyDescent="0.25">
      <c r="A335" s="29">
        <v>45725</v>
      </c>
      <c r="B335" s="47">
        <v>3</v>
      </c>
      <c r="C335" s="47">
        <v>7</v>
      </c>
      <c r="D335" s="47">
        <v>22</v>
      </c>
      <c r="E335" s="37">
        <v>38.424799999999998</v>
      </c>
      <c r="F3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5"/>
      <c r="H335"/>
      <c r="I335"/>
    </row>
    <row r="336" spans="1:9" x14ac:dyDescent="0.25">
      <c r="A336" s="29">
        <v>45725</v>
      </c>
      <c r="B336" s="47">
        <v>3</v>
      </c>
      <c r="C336" s="47">
        <v>7</v>
      </c>
      <c r="D336" s="47">
        <v>23</v>
      </c>
      <c r="E336" s="37">
        <v>49.460299999999997</v>
      </c>
      <c r="F3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6"/>
      <c r="H336"/>
      <c r="I336"/>
    </row>
    <row r="337" spans="1:9" x14ac:dyDescent="0.25">
      <c r="A337" s="29">
        <v>45725</v>
      </c>
      <c r="B337" s="47">
        <v>3</v>
      </c>
      <c r="C337" s="47">
        <v>7</v>
      </c>
      <c r="D337" s="47">
        <v>24</v>
      </c>
      <c r="E337" s="37">
        <v>34.319000000000003</v>
      </c>
      <c r="F3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7"/>
      <c r="H337"/>
      <c r="I337"/>
    </row>
    <row r="338" spans="1:9" x14ac:dyDescent="0.25">
      <c r="A338" s="29">
        <v>45726</v>
      </c>
      <c r="B338" s="47">
        <v>3</v>
      </c>
      <c r="C338" s="47">
        <v>1</v>
      </c>
      <c r="D338" s="47">
        <v>1</v>
      </c>
      <c r="E338" s="37">
        <v>38.508200000000002</v>
      </c>
      <c r="F3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8"/>
      <c r="H338"/>
      <c r="I338"/>
    </row>
    <row r="339" spans="1:9" x14ac:dyDescent="0.25">
      <c r="A339" s="29">
        <v>45726</v>
      </c>
      <c r="B339" s="47">
        <v>3</v>
      </c>
      <c r="C339" s="47">
        <v>1</v>
      </c>
      <c r="D339" s="47">
        <v>2</v>
      </c>
      <c r="E339" s="37">
        <v>36.221299999999999</v>
      </c>
      <c r="F3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9"/>
      <c r="H339"/>
      <c r="I339"/>
    </row>
    <row r="340" spans="1:9" x14ac:dyDescent="0.25">
      <c r="A340" s="29">
        <v>45726</v>
      </c>
      <c r="B340" s="47">
        <v>3</v>
      </c>
      <c r="C340" s="47">
        <v>1</v>
      </c>
      <c r="D340" s="47">
        <v>3</v>
      </c>
      <c r="E340" s="37">
        <v>33.285600000000002</v>
      </c>
      <c r="F3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0"/>
      <c r="H340"/>
      <c r="I340"/>
    </row>
    <row r="341" spans="1:9" x14ac:dyDescent="0.25">
      <c r="A341" s="29">
        <v>45726</v>
      </c>
      <c r="B341" s="47">
        <v>3</v>
      </c>
      <c r="C341" s="47">
        <v>1</v>
      </c>
      <c r="D341" s="47">
        <v>4</v>
      </c>
      <c r="E341" s="37">
        <v>35.307200000000002</v>
      </c>
      <c r="F3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1"/>
      <c r="H341"/>
      <c r="I341"/>
    </row>
    <row r="342" spans="1:9" x14ac:dyDescent="0.25">
      <c r="A342" s="29">
        <v>45726</v>
      </c>
      <c r="B342" s="47">
        <v>3</v>
      </c>
      <c r="C342" s="47">
        <v>1</v>
      </c>
      <c r="D342" s="47">
        <v>5</v>
      </c>
      <c r="E342" s="37">
        <v>11.6586</v>
      </c>
      <c r="F3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2"/>
      <c r="H342"/>
      <c r="I342"/>
    </row>
    <row r="343" spans="1:9" x14ac:dyDescent="0.25">
      <c r="A343" s="29">
        <v>45726</v>
      </c>
      <c r="B343" s="47">
        <v>3</v>
      </c>
      <c r="C343" s="47">
        <v>1</v>
      </c>
      <c r="D343" s="47">
        <v>6</v>
      </c>
      <c r="E343" s="37">
        <v>11.4443</v>
      </c>
      <c r="F3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3"/>
      <c r="H343"/>
      <c r="I343"/>
    </row>
    <row r="344" spans="1:9" x14ac:dyDescent="0.25">
      <c r="A344" s="29">
        <v>45726</v>
      </c>
      <c r="B344" s="47">
        <v>3</v>
      </c>
      <c r="C344" s="47">
        <v>1</v>
      </c>
      <c r="D344" s="47">
        <v>7</v>
      </c>
      <c r="E344" s="37">
        <v>16.642499999999998</v>
      </c>
      <c r="F3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4"/>
      <c r="H344"/>
      <c r="I344"/>
    </row>
    <row r="345" spans="1:9" x14ac:dyDescent="0.25">
      <c r="A345" s="29">
        <v>45726</v>
      </c>
      <c r="B345" s="47">
        <v>3</v>
      </c>
      <c r="C345" s="47">
        <v>1</v>
      </c>
      <c r="D345" s="47">
        <v>8</v>
      </c>
      <c r="E345" s="37">
        <v>4.0216000000000003</v>
      </c>
      <c r="F3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5"/>
      <c r="H345"/>
      <c r="I345"/>
    </row>
    <row r="346" spans="1:9" x14ac:dyDescent="0.25">
      <c r="A346" s="29">
        <v>45726</v>
      </c>
      <c r="B346" s="47">
        <v>3</v>
      </c>
      <c r="C346" s="47">
        <v>1</v>
      </c>
      <c r="D346" s="47">
        <v>9</v>
      </c>
      <c r="E346" s="37">
        <v>-49.595199999999998</v>
      </c>
      <c r="F3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6"/>
      <c r="H346"/>
      <c r="I346"/>
    </row>
    <row r="347" spans="1:9" x14ac:dyDescent="0.25">
      <c r="A347" s="29">
        <v>45726</v>
      </c>
      <c r="B347" s="47">
        <v>3</v>
      </c>
      <c r="C347" s="47">
        <v>1</v>
      </c>
      <c r="D347" s="47">
        <v>10</v>
      </c>
      <c r="E347" s="37">
        <v>-53.418700000000001</v>
      </c>
      <c r="F3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7"/>
      <c r="H347"/>
      <c r="I347"/>
    </row>
    <row r="348" spans="1:9" x14ac:dyDescent="0.25">
      <c r="A348" s="29">
        <v>45726</v>
      </c>
      <c r="B348" s="47">
        <v>3</v>
      </c>
      <c r="C348" s="47">
        <v>1</v>
      </c>
      <c r="D348" s="47">
        <v>11</v>
      </c>
      <c r="E348" s="37">
        <v>-45.946300000000001</v>
      </c>
      <c r="F3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8"/>
      <c r="H348"/>
      <c r="I348"/>
    </row>
    <row r="349" spans="1:9" x14ac:dyDescent="0.25">
      <c r="A349" s="29">
        <v>45726</v>
      </c>
      <c r="B349" s="47">
        <v>3</v>
      </c>
      <c r="C349" s="47">
        <v>1</v>
      </c>
      <c r="D349" s="47">
        <v>12</v>
      </c>
      <c r="E349" s="37">
        <v>-47.497199999999999</v>
      </c>
      <c r="F3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9"/>
      <c r="H349"/>
      <c r="I349"/>
    </row>
    <row r="350" spans="1:9" x14ac:dyDescent="0.25">
      <c r="A350" s="29">
        <v>45726</v>
      </c>
      <c r="B350" s="47">
        <v>3</v>
      </c>
      <c r="C350" s="47">
        <v>1</v>
      </c>
      <c r="D350" s="47">
        <v>13</v>
      </c>
      <c r="E350" s="37">
        <v>-55.4193</v>
      </c>
      <c r="F3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0"/>
      <c r="H350"/>
      <c r="I350"/>
    </row>
    <row r="351" spans="1:9" x14ac:dyDescent="0.25">
      <c r="A351" s="29">
        <v>45726</v>
      </c>
      <c r="B351" s="47">
        <v>3</v>
      </c>
      <c r="C351" s="47">
        <v>1</v>
      </c>
      <c r="D351" s="47">
        <v>14</v>
      </c>
      <c r="E351" s="37">
        <v>-50.895499999999998</v>
      </c>
      <c r="F3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1"/>
      <c r="H351"/>
      <c r="I351"/>
    </row>
    <row r="352" spans="1:9" x14ac:dyDescent="0.25">
      <c r="A352" s="29">
        <v>45726</v>
      </c>
      <c r="B352" s="47">
        <v>3</v>
      </c>
      <c r="C352" s="47">
        <v>1</v>
      </c>
      <c r="D352" s="47">
        <v>15</v>
      </c>
      <c r="E352" s="37">
        <v>-58.821899999999999</v>
      </c>
      <c r="F3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2"/>
      <c r="H352"/>
      <c r="I352"/>
    </row>
    <row r="353" spans="1:9" x14ac:dyDescent="0.25">
      <c r="A353" s="29">
        <v>45726</v>
      </c>
      <c r="B353" s="47">
        <v>3</v>
      </c>
      <c r="C353" s="47">
        <v>1</v>
      </c>
      <c r="D353" s="47">
        <v>16</v>
      </c>
      <c r="E353" s="37">
        <v>-76.827500000000001</v>
      </c>
      <c r="F3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3"/>
      <c r="H353"/>
      <c r="I353"/>
    </row>
    <row r="354" spans="1:9" x14ac:dyDescent="0.25">
      <c r="A354" s="29">
        <v>45726</v>
      </c>
      <c r="B354" s="47">
        <v>3</v>
      </c>
      <c r="C354" s="47">
        <v>1</v>
      </c>
      <c r="D354" s="47">
        <v>17</v>
      </c>
      <c r="E354" s="37">
        <v>-63.631900000000002</v>
      </c>
      <c r="F3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4"/>
      <c r="H354"/>
      <c r="I354"/>
    </row>
    <row r="355" spans="1:9" x14ac:dyDescent="0.25">
      <c r="A355" s="29">
        <v>45726</v>
      </c>
      <c r="B355" s="47">
        <v>3</v>
      </c>
      <c r="C355" s="47">
        <v>1</v>
      </c>
      <c r="D355" s="47">
        <v>18</v>
      </c>
      <c r="E355" s="37">
        <v>-5.6687000000000003</v>
      </c>
      <c r="F3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5"/>
      <c r="H355"/>
      <c r="I355"/>
    </row>
    <row r="356" spans="1:9" x14ac:dyDescent="0.25">
      <c r="A356" s="29">
        <v>45726</v>
      </c>
      <c r="B356" s="47">
        <v>3</v>
      </c>
      <c r="C356" s="47">
        <v>1</v>
      </c>
      <c r="D356" s="47">
        <v>19</v>
      </c>
      <c r="E356" s="37">
        <v>9.9001000000000001</v>
      </c>
      <c r="F3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6"/>
      <c r="H356"/>
      <c r="I356"/>
    </row>
    <row r="357" spans="1:9" x14ac:dyDescent="0.25">
      <c r="A357" s="29">
        <v>45726</v>
      </c>
      <c r="B357" s="47">
        <v>3</v>
      </c>
      <c r="C357" s="47">
        <v>1</v>
      </c>
      <c r="D357" s="47">
        <v>20</v>
      </c>
      <c r="E357" s="37">
        <v>22.8812</v>
      </c>
      <c r="F3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7"/>
      <c r="H357"/>
      <c r="I357"/>
    </row>
    <row r="358" spans="1:9" x14ac:dyDescent="0.25">
      <c r="A358" s="29">
        <v>45726</v>
      </c>
      <c r="B358" s="47">
        <v>3</v>
      </c>
      <c r="C358" s="47">
        <v>1</v>
      </c>
      <c r="D358" s="47">
        <v>21</v>
      </c>
      <c r="E358" s="37">
        <v>10.0657</v>
      </c>
      <c r="F3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8"/>
      <c r="H358"/>
      <c r="I358"/>
    </row>
    <row r="359" spans="1:9" x14ac:dyDescent="0.25">
      <c r="A359" s="29">
        <v>45726</v>
      </c>
      <c r="B359" s="47">
        <v>3</v>
      </c>
      <c r="C359" s="47">
        <v>1</v>
      </c>
      <c r="D359" s="47">
        <v>22</v>
      </c>
      <c r="E359" s="37">
        <v>-10.817600000000001</v>
      </c>
      <c r="F3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9"/>
      <c r="H359"/>
      <c r="I359"/>
    </row>
    <row r="360" spans="1:9" x14ac:dyDescent="0.25">
      <c r="A360" s="29">
        <v>45726</v>
      </c>
      <c r="B360" s="47">
        <v>3</v>
      </c>
      <c r="C360" s="47">
        <v>1</v>
      </c>
      <c r="D360" s="47">
        <v>23</v>
      </c>
      <c r="E360" s="37">
        <v>-4.2766000000000002</v>
      </c>
      <c r="F3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0"/>
      <c r="H360"/>
      <c r="I360"/>
    </row>
    <row r="361" spans="1:9" x14ac:dyDescent="0.25">
      <c r="A361" s="29">
        <v>45726</v>
      </c>
      <c r="B361" s="47">
        <v>3</v>
      </c>
      <c r="C361" s="47">
        <v>1</v>
      </c>
      <c r="D361" s="47">
        <v>24</v>
      </c>
      <c r="E361" s="37">
        <v>3.3601000000000001</v>
      </c>
      <c r="F3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1"/>
      <c r="H361"/>
      <c r="I361"/>
    </row>
    <row r="362" spans="1:9" x14ac:dyDescent="0.25">
      <c r="A362" s="29">
        <v>45727</v>
      </c>
      <c r="B362" s="47">
        <v>3</v>
      </c>
      <c r="C362" s="47">
        <v>2</v>
      </c>
      <c r="D362" s="47">
        <v>1</v>
      </c>
      <c r="E362" s="37">
        <v>6.7171000000000003</v>
      </c>
      <c r="F3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2"/>
      <c r="H362"/>
      <c r="I362"/>
    </row>
    <row r="363" spans="1:9" x14ac:dyDescent="0.25">
      <c r="A363" s="29">
        <v>45727</v>
      </c>
      <c r="B363" s="47">
        <v>3</v>
      </c>
      <c r="C363" s="47">
        <v>2</v>
      </c>
      <c r="D363" s="47">
        <v>2</v>
      </c>
      <c r="E363" s="37">
        <v>9.0533999999999999</v>
      </c>
      <c r="F3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3"/>
      <c r="H363"/>
      <c r="I363"/>
    </row>
    <row r="364" spans="1:9" x14ac:dyDescent="0.25">
      <c r="A364" s="29">
        <v>45727</v>
      </c>
      <c r="B364" s="47">
        <v>3</v>
      </c>
      <c r="C364" s="47">
        <v>2</v>
      </c>
      <c r="D364" s="47">
        <v>3</v>
      </c>
      <c r="E364" s="37">
        <v>8.0038999999999998</v>
      </c>
      <c r="F3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4"/>
      <c r="H364"/>
      <c r="I364"/>
    </row>
    <row r="365" spans="1:9" x14ac:dyDescent="0.25">
      <c r="A365" s="29">
        <v>45727</v>
      </c>
      <c r="B365" s="47">
        <v>3</v>
      </c>
      <c r="C365" s="47">
        <v>2</v>
      </c>
      <c r="D365" s="47">
        <v>4</v>
      </c>
      <c r="E365" s="37">
        <v>7.3883999999999999</v>
      </c>
      <c r="F3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5"/>
      <c r="H365"/>
      <c r="I365"/>
    </row>
    <row r="366" spans="1:9" x14ac:dyDescent="0.25">
      <c r="A366" s="29">
        <v>45727</v>
      </c>
      <c r="B366" s="47">
        <v>3</v>
      </c>
      <c r="C366" s="47">
        <v>2</v>
      </c>
      <c r="D366" s="47">
        <v>5</v>
      </c>
      <c r="E366" s="37">
        <v>10.507400000000001</v>
      </c>
      <c r="F3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6"/>
      <c r="H366"/>
      <c r="I366"/>
    </row>
    <row r="367" spans="1:9" x14ac:dyDescent="0.25">
      <c r="A367" s="29">
        <v>45727</v>
      </c>
      <c r="B367" s="47">
        <v>3</v>
      </c>
      <c r="C367" s="47">
        <v>2</v>
      </c>
      <c r="D367" s="47">
        <v>6</v>
      </c>
      <c r="E367" s="37">
        <v>10.719200000000001</v>
      </c>
      <c r="F3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7"/>
      <c r="H367"/>
      <c r="I367"/>
    </row>
    <row r="368" spans="1:9" x14ac:dyDescent="0.25">
      <c r="A368" s="29">
        <v>45727</v>
      </c>
      <c r="B368" s="47">
        <v>3</v>
      </c>
      <c r="C368" s="47">
        <v>2</v>
      </c>
      <c r="D368" s="47">
        <v>7</v>
      </c>
      <c r="E368" s="37">
        <v>21.130600000000001</v>
      </c>
      <c r="F3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8"/>
      <c r="H368"/>
      <c r="I368"/>
    </row>
    <row r="369" spans="1:9" x14ac:dyDescent="0.25">
      <c r="A369" s="29">
        <v>45727</v>
      </c>
      <c r="B369" s="47">
        <v>3</v>
      </c>
      <c r="C369" s="47">
        <v>2</v>
      </c>
      <c r="D369" s="47">
        <v>8</v>
      </c>
      <c r="E369" s="37">
        <v>4.4089</v>
      </c>
      <c r="F3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9"/>
      <c r="H369"/>
      <c r="I369"/>
    </row>
    <row r="370" spans="1:9" x14ac:dyDescent="0.25">
      <c r="A370" s="29">
        <v>45727</v>
      </c>
      <c r="B370" s="47">
        <v>3</v>
      </c>
      <c r="C370" s="47">
        <v>2</v>
      </c>
      <c r="D370" s="47">
        <v>9</v>
      </c>
      <c r="E370" s="37">
        <v>-38.883499999999998</v>
      </c>
      <c r="F3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0"/>
      <c r="H370"/>
      <c r="I370"/>
    </row>
    <row r="371" spans="1:9" x14ac:dyDescent="0.25">
      <c r="A371" s="29">
        <v>45727</v>
      </c>
      <c r="B371" s="47">
        <v>3</v>
      </c>
      <c r="C371" s="47">
        <v>2</v>
      </c>
      <c r="D371" s="47">
        <v>10</v>
      </c>
      <c r="E371" s="37">
        <v>-17.048400000000001</v>
      </c>
      <c r="F3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1"/>
      <c r="H371"/>
      <c r="I371"/>
    </row>
    <row r="372" spans="1:9" x14ac:dyDescent="0.25">
      <c r="A372" s="29">
        <v>45727</v>
      </c>
      <c r="B372" s="47">
        <v>3</v>
      </c>
      <c r="C372" s="47">
        <v>2</v>
      </c>
      <c r="D372" s="47">
        <v>11</v>
      </c>
      <c r="E372" s="37">
        <v>-7.0186999999999999</v>
      </c>
      <c r="F3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2"/>
      <c r="H372"/>
      <c r="I372"/>
    </row>
    <row r="373" spans="1:9" x14ac:dyDescent="0.25">
      <c r="A373" s="29">
        <v>45727</v>
      </c>
      <c r="B373" s="47">
        <v>3</v>
      </c>
      <c r="C373" s="47">
        <v>2</v>
      </c>
      <c r="D373" s="47">
        <v>12</v>
      </c>
      <c r="E373" s="37">
        <v>-2.9641999999999999</v>
      </c>
      <c r="F3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3"/>
      <c r="H373"/>
      <c r="I373"/>
    </row>
    <row r="374" spans="1:9" x14ac:dyDescent="0.25">
      <c r="A374" s="29">
        <v>45727</v>
      </c>
      <c r="B374" s="47">
        <v>3</v>
      </c>
      <c r="C374" s="47">
        <v>2</v>
      </c>
      <c r="D374" s="47">
        <v>13</v>
      </c>
      <c r="E374" s="37">
        <v>14.917299999999999</v>
      </c>
      <c r="F3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4"/>
      <c r="H374"/>
      <c r="I374"/>
    </row>
    <row r="375" spans="1:9" x14ac:dyDescent="0.25">
      <c r="A375" s="29">
        <v>45727</v>
      </c>
      <c r="B375" s="47">
        <v>3</v>
      </c>
      <c r="C375" s="47">
        <v>2</v>
      </c>
      <c r="D375" s="47">
        <v>14</v>
      </c>
      <c r="E375" s="37">
        <v>7.5628000000000002</v>
      </c>
      <c r="F3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5"/>
      <c r="H375"/>
      <c r="I375"/>
    </row>
    <row r="376" spans="1:9" x14ac:dyDescent="0.25">
      <c r="A376" s="29">
        <v>45727</v>
      </c>
      <c r="B376" s="47">
        <v>3</v>
      </c>
      <c r="C376" s="47">
        <v>2</v>
      </c>
      <c r="D376" s="47">
        <v>15</v>
      </c>
      <c r="E376" s="37">
        <v>-10.613300000000001</v>
      </c>
      <c r="F3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6"/>
      <c r="H376"/>
      <c r="I376"/>
    </row>
    <row r="377" spans="1:9" x14ac:dyDescent="0.25">
      <c r="A377" s="29">
        <v>45727</v>
      </c>
      <c r="B377" s="47">
        <v>3</v>
      </c>
      <c r="C377" s="47">
        <v>2</v>
      </c>
      <c r="D377" s="47">
        <v>16</v>
      </c>
      <c r="E377" s="37">
        <v>-15.8889</v>
      </c>
      <c r="F3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7"/>
      <c r="H377"/>
      <c r="I377"/>
    </row>
    <row r="378" spans="1:9" x14ac:dyDescent="0.25">
      <c r="A378" s="29">
        <v>45727</v>
      </c>
      <c r="B378" s="47">
        <v>3</v>
      </c>
      <c r="C378" s="47">
        <v>2</v>
      </c>
      <c r="D378" s="47">
        <v>17</v>
      </c>
      <c r="E378" s="37">
        <v>-24.94</v>
      </c>
      <c r="F3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8"/>
      <c r="H378"/>
      <c r="I378"/>
    </row>
    <row r="379" spans="1:9" x14ac:dyDescent="0.25">
      <c r="A379" s="29">
        <v>45727</v>
      </c>
      <c r="B379" s="47">
        <v>3</v>
      </c>
      <c r="C379" s="47">
        <v>2</v>
      </c>
      <c r="D379" s="47">
        <v>18</v>
      </c>
      <c r="E379" s="37">
        <v>10.956799999999999</v>
      </c>
      <c r="F3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9"/>
      <c r="H379"/>
      <c r="I379"/>
    </row>
    <row r="380" spans="1:9" x14ac:dyDescent="0.25">
      <c r="A380" s="29">
        <v>45727</v>
      </c>
      <c r="B380" s="47">
        <v>3</v>
      </c>
      <c r="C380" s="47">
        <v>2</v>
      </c>
      <c r="D380" s="47">
        <v>19</v>
      </c>
      <c r="E380" s="37">
        <v>8.2834000000000003</v>
      </c>
      <c r="F3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0"/>
      <c r="H380"/>
      <c r="I380"/>
    </row>
    <row r="381" spans="1:9" x14ac:dyDescent="0.25">
      <c r="A381" s="29">
        <v>45727</v>
      </c>
      <c r="B381" s="47">
        <v>3</v>
      </c>
      <c r="C381" s="47">
        <v>2</v>
      </c>
      <c r="D381" s="47">
        <v>20</v>
      </c>
      <c r="E381" s="37">
        <v>46.019100000000002</v>
      </c>
      <c r="F3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1"/>
      <c r="H381"/>
      <c r="I381"/>
    </row>
    <row r="382" spans="1:9" x14ac:dyDescent="0.25">
      <c r="A382" s="29">
        <v>45727</v>
      </c>
      <c r="B382" s="47">
        <v>3</v>
      </c>
      <c r="C382" s="47">
        <v>2</v>
      </c>
      <c r="D382" s="47">
        <v>21</v>
      </c>
      <c r="E382" s="37">
        <v>13.068300000000001</v>
      </c>
      <c r="F3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2"/>
      <c r="H382"/>
      <c r="I382"/>
    </row>
    <row r="383" spans="1:9" x14ac:dyDescent="0.25">
      <c r="A383" s="29">
        <v>45727</v>
      </c>
      <c r="B383" s="47">
        <v>3</v>
      </c>
      <c r="C383" s="47">
        <v>2</v>
      </c>
      <c r="D383" s="47">
        <v>22</v>
      </c>
      <c r="E383" s="37">
        <v>9.8118999999999996</v>
      </c>
      <c r="F3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3"/>
      <c r="H383"/>
      <c r="I383"/>
    </row>
    <row r="384" spans="1:9" x14ac:dyDescent="0.25">
      <c r="A384" s="29">
        <v>45727</v>
      </c>
      <c r="B384" s="47">
        <v>3</v>
      </c>
      <c r="C384" s="47">
        <v>2</v>
      </c>
      <c r="D384" s="47">
        <v>23</v>
      </c>
      <c r="E384" s="37">
        <v>12.0524</v>
      </c>
      <c r="F3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4"/>
      <c r="H384"/>
      <c r="I384"/>
    </row>
    <row r="385" spans="1:9" x14ac:dyDescent="0.25">
      <c r="A385" s="29">
        <v>45727</v>
      </c>
      <c r="B385" s="47">
        <v>3</v>
      </c>
      <c r="C385" s="47">
        <v>2</v>
      </c>
      <c r="D385" s="47">
        <v>24</v>
      </c>
      <c r="E385" s="37">
        <v>10.055199999999999</v>
      </c>
      <c r="F3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5"/>
      <c r="H385"/>
      <c r="I385"/>
    </row>
    <row r="386" spans="1:9" x14ac:dyDescent="0.25">
      <c r="A386" s="29">
        <v>45728</v>
      </c>
      <c r="B386" s="47">
        <v>3</v>
      </c>
      <c r="C386" s="47">
        <v>3</v>
      </c>
      <c r="D386" s="47">
        <v>1</v>
      </c>
      <c r="E386" s="37">
        <v>10.0692</v>
      </c>
      <c r="F3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6"/>
      <c r="H386"/>
      <c r="I386"/>
    </row>
    <row r="387" spans="1:9" x14ac:dyDescent="0.25">
      <c r="A387" s="29">
        <v>45728</v>
      </c>
      <c r="B387" s="47">
        <v>3</v>
      </c>
      <c r="C387" s="47">
        <v>3</v>
      </c>
      <c r="D387" s="47">
        <v>2</v>
      </c>
      <c r="E387" s="37">
        <v>9.1879000000000008</v>
      </c>
      <c r="F3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7"/>
      <c r="H387"/>
      <c r="I387"/>
    </row>
    <row r="388" spans="1:9" x14ac:dyDescent="0.25">
      <c r="A388" s="29">
        <v>45728</v>
      </c>
      <c r="B388" s="47">
        <v>3</v>
      </c>
      <c r="C388" s="47">
        <v>3</v>
      </c>
      <c r="D388" s="47">
        <v>3</v>
      </c>
      <c r="E388" s="37">
        <v>34.948399999999999</v>
      </c>
      <c r="F3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8"/>
      <c r="H388"/>
      <c r="I388"/>
    </row>
    <row r="389" spans="1:9" x14ac:dyDescent="0.25">
      <c r="A389" s="29">
        <v>45728</v>
      </c>
      <c r="B389" s="47">
        <v>3</v>
      </c>
      <c r="C389" s="47">
        <v>3</v>
      </c>
      <c r="D389" s="47">
        <v>4</v>
      </c>
      <c r="E389" s="37">
        <v>6.4119999999999999</v>
      </c>
      <c r="F3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9"/>
      <c r="H389"/>
      <c r="I389"/>
    </row>
    <row r="390" spans="1:9" x14ac:dyDescent="0.25">
      <c r="A390" s="29">
        <v>45728</v>
      </c>
      <c r="B390" s="47">
        <v>3</v>
      </c>
      <c r="C390" s="47">
        <v>3</v>
      </c>
      <c r="D390" s="47">
        <v>5</v>
      </c>
      <c r="E390" s="37">
        <v>3.8197999999999999</v>
      </c>
      <c r="F3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0"/>
      <c r="H390"/>
      <c r="I390"/>
    </row>
    <row r="391" spans="1:9" x14ac:dyDescent="0.25">
      <c r="A391" s="29">
        <v>45728</v>
      </c>
      <c r="B391" s="47">
        <v>3</v>
      </c>
      <c r="C391" s="47">
        <v>3</v>
      </c>
      <c r="D391" s="47">
        <v>6</v>
      </c>
      <c r="E391" s="37">
        <v>14.533099999999999</v>
      </c>
      <c r="F3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1"/>
      <c r="H391"/>
      <c r="I391"/>
    </row>
    <row r="392" spans="1:9" x14ac:dyDescent="0.25">
      <c r="A392" s="29">
        <v>45728</v>
      </c>
      <c r="B392" s="47">
        <v>3</v>
      </c>
      <c r="C392" s="47">
        <v>3</v>
      </c>
      <c r="D392" s="47">
        <v>7</v>
      </c>
      <c r="E392" s="37">
        <v>18.8416</v>
      </c>
      <c r="F3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2"/>
      <c r="H392"/>
      <c r="I392"/>
    </row>
    <row r="393" spans="1:9" x14ac:dyDescent="0.25">
      <c r="A393" s="29">
        <v>45728</v>
      </c>
      <c r="B393" s="47">
        <v>3</v>
      </c>
      <c r="C393" s="47">
        <v>3</v>
      </c>
      <c r="D393" s="47">
        <v>8</v>
      </c>
      <c r="E393" s="37">
        <v>-7.7068000000000003</v>
      </c>
      <c r="F3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3"/>
      <c r="H393"/>
      <c r="I393"/>
    </row>
    <row r="394" spans="1:9" x14ac:dyDescent="0.25">
      <c r="A394" s="29">
        <v>45728</v>
      </c>
      <c r="B394" s="47">
        <v>3</v>
      </c>
      <c r="C394" s="47">
        <v>3</v>
      </c>
      <c r="D394" s="47">
        <v>9</v>
      </c>
      <c r="E394" s="37">
        <v>-29.277899999999999</v>
      </c>
      <c r="F3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4"/>
      <c r="H394"/>
      <c r="I394"/>
    </row>
    <row r="395" spans="1:9" x14ac:dyDescent="0.25">
      <c r="A395" s="29">
        <v>45728</v>
      </c>
      <c r="B395" s="47">
        <v>3</v>
      </c>
      <c r="C395" s="47">
        <v>3</v>
      </c>
      <c r="D395" s="47">
        <v>10</v>
      </c>
      <c r="E395" s="37">
        <v>-45.656700000000001</v>
      </c>
      <c r="F3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5"/>
      <c r="H395"/>
      <c r="I395"/>
    </row>
    <row r="396" spans="1:9" x14ac:dyDescent="0.25">
      <c r="A396" s="29">
        <v>45728</v>
      </c>
      <c r="B396" s="47">
        <v>3</v>
      </c>
      <c r="C396" s="47">
        <v>3</v>
      </c>
      <c r="D396" s="47">
        <v>11</v>
      </c>
      <c r="E396" s="37">
        <v>-48.601300000000002</v>
      </c>
      <c r="F3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6"/>
      <c r="H396"/>
      <c r="I396"/>
    </row>
    <row r="397" spans="1:9" x14ac:dyDescent="0.25">
      <c r="A397" s="29">
        <v>45728</v>
      </c>
      <c r="B397" s="47">
        <v>3</v>
      </c>
      <c r="C397" s="47">
        <v>3</v>
      </c>
      <c r="D397" s="47">
        <v>12</v>
      </c>
      <c r="E397" s="37">
        <v>-50.840499999999999</v>
      </c>
      <c r="F3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7"/>
      <c r="H397"/>
      <c r="I397"/>
    </row>
    <row r="398" spans="1:9" x14ac:dyDescent="0.25">
      <c r="A398" s="29">
        <v>45728</v>
      </c>
      <c r="B398" s="47">
        <v>3</v>
      </c>
      <c r="C398" s="47">
        <v>3</v>
      </c>
      <c r="D398" s="47">
        <v>13</v>
      </c>
      <c r="E398" s="37">
        <v>-24.946200000000001</v>
      </c>
      <c r="F3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8"/>
      <c r="H398"/>
      <c r="I398"/>
    </row>
    <row r="399" spans="1:9" x14ac:dyDescent="0.25">
      <c r="A399" s="29">
        <v>45728</v>
      </c>
      <c r="B399" s="47">
        <v>3</v>
      </c>
      <c r="C399" s="47">
        <v>3</v>
      </c>
      <c r="D399" s="47">
        <v>14</v>
      </c>
      <c r="E399" s="37">
        <v>-69.691800000000001</v>
      </c>
      <c r="F3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9"/>
      <c r="H399"/>
      <c r="I399"/>
    </row>
    <row r="400" spans="1:9" x14ac:dyDescent="0.25">
      <c r="A400" s="29">
        <v>45728</v>
      </c>
      <c r="B400" s="47">
        <v>3</v>
      </c>
      <c r="C400" s="47">
        <v>3</v>
      </c>
      <c r="D400" s="47">
        <v>15</v>
      </c>
      <c r="E400" s="37">
        <v>-37.083199999999998</v>
      </c>
      <c r="F4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0"/>
      <c r="H400"/>
      <c r="I400"/>
    </row>
    <row r="401" spans="1:9" x14ac:dyDescent="0.25">
      <c r="A401" s="29">
        <v>45728</v>
      </c>
      <c r="B401" s="47">
        <v>3</v>
      </c>
      <c r="C401" s="47">
        <v>3</v>
      </c>
      <c r="D401" s="47">
        <v>16</v>
      </c>
      <c r="E401" s="37">
        <v>-53.22</v>
      </c>
      <c r="F4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1"/>
      <c r="H401"/>
      <c r="I401"/>
    </row>
    <row r="402" spans="1:9" x14ac:dyDescent="0.25">
      <c r="A402" s="29">
        <v>45728</v>
      </c>
      <c r="B402" s="47">
        <v>3</v>
      </c>
      <c r="C402" s="47">
        <v>3</v>
      </c>
      <c r="D402" s="47">
        <v>17</v>
      </c>
      <c r="E402" s="37">
        <v>-81.574700000000007</v>
      </c>
      <c r="F4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2"/>
      <c r="H402"/>
      <c r="I402"/>
    </row>
    <row r="403" spans="1:9" x14ac:dyDescent="0.25">
      <c r="A403" s="29">
        <v>45728</v>
      </c>
      <c r="B403" s="47">
        <v>3</v>
      </c>
      <c r="C403" s="47">
        <v>3</v>
      </c>
      <c r="D403" s="47">
        <v>18</v>
      </c>
      <c r="E403" s="37">
        <v>-4.0780000000000003</v>
      </c>
      <c r="F4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3"/>
      <c r="H403"/>
      <c r="I403"/>
    </row>
    <row r="404" spans="1:9" x14ac:dyDescent="0.25">
      <c r="A404" s="29">
        <v>45728</v>
      </c>
      <c r="B404" s="47">
        <v>3</v>
      </c>
      <c r="C404" s="47">
        <v>3</v>
      </c>
      <c r="D404" s="47">
        <v>19</v>
      </c>
      <c r="E404" s="37">
        <v>15.2112</v>
      </c>
      <c r="F4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4"/>
      <c r="H404"/>
      <c r="I404"/>
    </row>
    <row r="405" spans="1:9" x14ac:dyDescent="0.25">
      <c r="A405" s="29">
        <v>45728</v>
      </c>
      <c r="B405" s="47">
        <v>3</v>
      </c>
      <c r="C405" s="47">
        <v>3</v>
      </c>
      <c r="D405" s="47">
        <v>20</v>
      </c>
      <c r="E405" s="37">
        <v>14.239800000000001</v>
      </c>
      <c r="F4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5"/>
      <c r="H405"/>
      <c r="I405"/>
    </row>
    <row r="406" spans="1:9" x14ac:dyDescent="0.25">
      <c r="A406" s="29">
        <v>45728</v>
      </c>
      <c r="B406" s="47">
        <v>3</v>
      </c>
      <c r="C406" s="47">
        <v>3</v>
      </c>
      <c r="D406" s="47">
        <v>21</v>
      </c>
      <c r="E406" s="37">
        <v>12.9413</v>
      </c>
      <c r="F4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6"/>
      <c r="H406"/>
      <c r="I406"/>
    </row>
    <row r="407" spans="1:9" x14ac:dyDescent="0.25">
      <c r="A407" s="29">
        <v>45728</v>
      </c>
      <c r="B407" s="47">
        <v>3</v>
      </c>
      <c r="C407" s="47">
        <v>3</v>
      </c>
      <c r="D407" s="47">
        <v>22</v>
      </c>
      <c r="E407" s="37">
        <v>10.8927</v>
      </c>
      <c r="F4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7"/>
      <c r="H407"/>
      <c r="I407"/>
    </row>
    <row r="408" spans="1:9" x14ac:dyDescent="0.25">
      <c r="A408" s="29">
        <v>45728</v>
      </c>
      <c r="B408" s="47">
        <v>3</v>
      </c>
      <c r="C408" s="47">
        <v>3</v>
      </c>
      <c r="D408" s="47">
        <v>23</v>
      </c>
      <c r="E408" s="37">
        <v>14.7517</v>
      </c>
      <c r="F4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8"/>
      <c r="H408"/>
      <c r="I408"/>
    </row>
    <row r="409" spans="1:9" x14ac:dyDescent="0.25">
      <c r="A409" s="29">
        <v>45728</v>
      </c>
      <c r="B409" s="47">
        <v>3</v>
      </c>
      <c r="C409" s="47">
        <v>3</v>
      </c>
      <c r="D409" s="47">
        <v>24</v>
      </c>
      <c r="E409" s="37">
        <v>32.2468</v>
      </c>
      <c r="F4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9"/>
      <c r="H409"/>
      <c r="I409"/>
    </row>
    <row r="410" spans="1:9" x14ac:dyDescent="0.25">
      <c r="A410" s="29">
        <v>45729</v>
      </c>
      <c r="B410" s="47">
        <v>3</v>
      </c>
      <c r="C410" s="47">
        <v>4</v>
      </c>
      <c r="D410" s="47">
        <v>1</v>
      </c>
      <c r="E410" s="37">
        <v>32.310099999999998</v>
      </c>
      <c r="F4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0"/>
      <c r="H410"/>
      <c r="I410"/>
    </row>
    <row r="411" spans="1:9" x14ac:dyDescent="0.25">
      <c r="A411" s="29">
        <v>45729</v>
      </c>
      <c r="B411" s="47">
        <v>3</v>
      </c>
      <c r="C411" s="47">
        <v>4</v>
      </c>
      <c r="D411" s="47">
        <v>2</v>
      </c>
      <c r="E411" s="37">
        <v>13.608000000000001</v>
      </c>
      <c r="F4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1"/>
      <c r="H411"/>
      <c r="I411"/>
    </row>
    <row r="412" spans="1:9" x14ac:dyDescent="0.25">
      <c r="A412" s="29">
        <v>45729</v>
      </c>
      <c r="B412" s="47">
        <v>3</v>
      </c>
      <c r="C412" s="47">
        <v>4</v>
      </c>
      <c r="D412" s="47">
        <v>3</v>
      </c>
      <c r="E412" s="37">
        <v>5.6944999999999997</v>
      </c>
      <c r="F4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2"/>
      <c r="H412"/>
      <c r="I412"/>
    </row>
    <row r="413" spans="1:9" x14ac:dyDescent="0.25">
      <c r="A413" s="29">
        <v>45729</v>
      </c>
      <c r="B413" s="47">
        <v>3</v>
      </c>
      <c r="C413" s="47">
        <v>4</v>
      </c>
      <c r="D413" s="47">
        <v>4</v>
      </c>
      <c r="E413" s="37">
        <v>6.8461999999999996</v>
      </c>
      <c r="F4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3"/>
      <c r="H413"/>
      <c r="I413"/>
    </row>
    <row r="414" spans="1:9" x14ac:dyDescent="0.25">
      <c r="A414" s="29">
        <v>45729</v>
      </c>
      <c r="B414" s="47">
        <v>3</v>
      </c>
      <c r="C414" s="47">
        <v>4</v>
      </c>
      <c r="D414" s="47">
        <v>5</v>
      </c>
      <c r="E414" s="37">
        <v>8.4710000000000001</v>
      </c>
      <c r="F4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4"/>
      <c r="H414"/>
      <c r="I414"/>
    </row>
    <row r="415" spans="1:9" x14ac:dyDescent="0.25">
      <c r="A415" s="29">
        <v>45729</v>
      </c>
      <c r="B415" s="47">
        <v>3</v>
      </c>
      <c r="C415" s="47">
        <v>4</v>
      </c>
      <c r="D415" s="47">
        <v>6</v>
      </c>
      <c r="E415" s="37">
        <v>7.3507999999999996</v>
      </c>
      <c r="F4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5"/>
      <c r="H415"/>
      <c r="I415"/>
    </row>
    <row r="416" spans="1:9" x14ac:dyDescent="0.25">
      <c r="A416" s="29">
        <v>45729</v>
      </c>
      <c r="B416" s="47">
        <v>3</v>
      </c>
      <c r="C416" s="47">
        <v>4</v>
      </c>
      <c r="D416" s="47">
        <v>7</v>
      </c>
      <c r="E416" s="37">
        <v>2.5171999999999999</v>
      </c>
      <c r="F4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6"/>
      <c r="H416"/>
      <c r="I416"/>
    </row>
    <row r="417" spans="1:9" x14ac:dyDescent="0.25">
      <c r="A417" s="29">
        <v>45729</v>
      </c>
      <c r="B417" s="47">
        <v>3</v>
      </c>
      <c r="C417" s="47">
        <v>4</v>
      </c>
      <c r="D417" s="47">
        <v>8</v>
      </c>
      <c r="E417" s="37">
        <v>-21.259599999999999</v>
      </c>
      <c r="F4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7"/>
      <c r="H417"/>
      <c r="I417"/>
    </row>
    <row r="418" spans="1:9" x14ac:dyDescent="0.25">
      <c r="A418" s="29">
        <v>45729</v>
      </c>
      <c r="B418" s="47">
        <v>3</v>
      </c>
      <c r="C418" s="47">
        <v>4</v>
      </c>
      <c r="D418" s="47">
        <v>9</v>
      </c>
      <c r="E418" s="37">
        <v>-41.333199999999998</v>
      </c>
      <c r="F4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8"/>
      <c r="H418"/>
      <c r="I418"/>
    </row>
    <row r="419" spans="1:9" x14ac:dyDescent="0.25">
      <c r="A419" s="29">
        <v>45729</v>
      </c>
      <c r="B419" s="47">
        <v>3</v>
      </c>
      <c r="C419" s="47">
        <v>4</v>
      </c>
      <c r="D419" s="47">
        <v>10</v>
      </c>
      <c r="E419" s="37">
        <v>-33.271599999999999</v>
      </c>
      <c r="F4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9"/>
      <c r="H419"/>
      <c r="I419"/>
    </row>
    <row r="420" spans="1:9" x14ac:dyDescent="0.25">
      <c r="A420" s="29">
        <v>45729</v>
      </c>
      <c r="B420" s="47">
        <v>3</v>
      </c>
      <c r="C420" s="47">
        <v>4</v>
      </c>
      <c r="D420" s="47">
        <v>11</v>
      </c>
      <c r="E420" s="37">
        <v>-51.641100000000002</v>
      </c>
      <c r="F4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0"/>
      <c r="H420"/>
      <c r="I420"/>
    </row>
    <row r="421" spans="1:9" x14ac:dyDescent="0.25">
      <c r="A421" s="29">
        <v>45729</v>
      </c>
      <c r="B421" s="47">
        <v>3</v>
      </c>
      <c r="C421" s="47">
        <v>4</v>
      </c>
      <c r="D421" s="47">
        <v>12</v>
      </c>
      <c r="E421" s="37">
        <v>-45.156799999999997</v>
      </c>
      <c r="F4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1"/>
      <c r="H421"/>
      <c r="I421"/>
    </row>
    <row r="422" spans="1:9" x14ac:dyDescent="0.25">
      <c r="A422" s="29">
        <v>45729</v>
      </c>
      <c r="B422" s="47">
        <v>3</v>
      </c>
      <c r="C422" s="47">
        <v>4</v>
      </c>
      <c r="D422" s="47">
        <v>13</v>
      </c>
      <c r="E422" s="37">
        <v>-45.478900000000003</v>
      </c>
      <c r="F4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2"/>
      <c r="H422"/>
      <c r="I422"/>
    </row>
    <row r="423" spans="1:9" x14ac:dyDescent="0.25">
      <c r="A423" s="29">
        <v>45729</v>
      </c>
      <c r="B423" s="47">
        <v>3</v>
      </c>
      <c r="C423" s="47">
        <v>4</v>
      </c>
      <c r="D423" s="47">
        <v>14</v>
      </c>
      <c r="E423" s="37">
        <v>-78.388000000000005</v>
      </c>
      <c r="F4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3"/>
      <c r="H423"/>
      <c r="I423"/>
    </row>
    <row r="424" spans="1:9" x14ac:dyDescent="0.25">
      <c r="A424" s="29">
        <v>45729</v>
      </c>
      <c r="B424" s="47">
        <v>3</v>
      </c>
      <c r="C424" s="47">
        <v>4</v>
      </c>
      <c r="D424" s="47">
        <v>15</v>
      </c>
      <c r="E424" s="37">
        <v>-89.552300000000002</v>
      </c>
      <c r="F4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4"/>
      <c r="H424"/>
      <c r="I424"/>
    </row>
    <row r="425" spans="1:9" x14ac:dyDescent="0.25">
      <c r="A425" s="29">
        <v>45729</v>
      </c>
      <c r="B425" s="47">
        <v>3</v>
      </c>
      <c r="C425" s="47">
        <v>4</v>
      </c>
      <c r="D425" s="47">
        <v>16</v>
      </c>
      <c r="E425" s="37">
        <v>-119.9248</v>
      </c>
      <c r="F4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5"/>
      <c r="H425"/>
      <c r="I425"/>
    </row>
    <row r="426" spans="1:9" x14ac:dyDescent="0.25">
      <c r="A426" s="29">
        <v>45729</v>
      </c>
      <c r="B426" s="47">
        <v>3</v>
      </c>
      <c r="C426" s="47">
        <v>4</v>
      </c>
      <c r="D426" s="47">
        <v>17</v>
      </c>
      <c r="E426" s="37">
        <v>-62.63</v>
      </c>
      <c r="F4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6"/>
      <c r="H426"/>
      <c r="I426"/>
    </row>
    <row r="427" spans="1:9" x14ac:dyDescent="0.25">
      <c r="A427" s="29">
        <v>45729</v>
      </c>
      <c r="B427" s="47">
        <v>3</v>
      </c>
      <c r="C427" s="47">
        <v>4</v>
      </c>
      <c r="D427" s="47">
        <v>18</v>
      </c>
      <c r="E427" s="37">
        <v>-39.381300000000003</v>
      </c>
      <c r="F4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7"/>
      <c r="H427"/>
      <c r="I427"/>
    </row>
    <row r="428" spans="1:9" x14ac:dyDescent="0.25">
      <c r="A428" s="29">
        <v>45729</v>
      </c>
      <c r="B428" s="47">
        <v>3</v>
      </c>
      <c r="C428" s="47">
        <v>4</v>
      </c>
      <c r="D428" s="47">
        <v>19</v>
      </c>
      <c r="E428" s="37">
        <v>-23.277000000000001</v>
      </c>
      <c r="F4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8"/>
      <c r="H428"/>
      <c r="I428"/>
    </row>
    <row r="429" spans="1:9" x14ac:dyDescent="0.25">
      <c r="A429" s="29">
        <v>45729</v>
      </c>
      <c r="B429" s="47">
        <v>3</v>
      </c>
      <c r="C429" s="47">
        <v>4</v>
      </c>
      <c r="D429" s="47">
        <v>20</v>
      </c>
      <c r="E429" s="37">
        <v>-4.6443000000000003</v>
      </c>
      <c r="F4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9"/>
      <c r="H429"/>
      <c r="I429"/>
    </row>
    <row r="430" spans="1:9" x14ac:dyDescent="0.25">
      <c r="A430" s="29">
        <v>45729</v>
      </c>
      <c r="B430" s="47">
        <v>3</v>
      </c>
      <c r="C430" s="47">
        <v>4</v>
      </c>
      <c r="D430" s="47">
        <v>21</v>
      </c>
      <c r="E430" s="37">
        <v>-27.0852</v>
      </c>
      <c r="F4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0"/>
      <c r="H430"/>
      <c r="I430"/>
    </row>
    <row r="431" spans="1:9" x14ac:dyDescent="0.25">
      <c r="A431" s="29">
        <v>45729</v>
      </c>
      <c r="B431" s="47">
        <v>3</v>
      </c>
      <c r="C431" s="47">
        <v>4</v>
      </c>
      <c r="D431" s="47">
        <v>22</v>
      </c>
      <c r="E431" s="37">
        <v>-30.971900000000002</v>
      </c>
      <c r="F4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1"/>
      <c r="H431"/>
      <c r="I431"/>
    </row>
    <row r="432" spans="1:9" x14ac:dyDescent="0.25">
      <c r="A432" s="29">
        <v>45729</v>
      </c>
      <c r="B432" s="47">
        <v>3</v>
      </c>
      <c r="C432" s="47">
        <v>4</v>
      </c>
      <c r="D432" s="47">
        <v>23</v>
      </c>
      <c r="E432" s="37">
        <v>2.1371000000000002</v>
      </c>
      <c r="F4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2"/>
      <c r="H432"/>
      <c r="I432"/>
    </row>
    <row r="433" spans="1:9" x14ac:dyDescent="0.25">
      <c r="A433" s="29">
        <v>45729</v>
      </c>
      <c r="B433" s="47">
        <v>3</v>
      </c>
      <c r="C433" s="47">
        <v>4</v>
      </c>
      <c r="D433" s="47">
        <v>24</v>
      </c>
      <c r="E433" s="37">
        <v>-4.7953999999999999</v>
      </c>
      <c r="F4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3"/>
      <c r="H433"/>
      <c r="I433"/>
    </row>
    <row r="434" spans="1:9" x14ac:dyDescent="0.25">
      <c r="A434" s="29">
        <v>45730</v>
      </c>
      <c r="B434" s="47">
        <v>3</v>
      </c>
      <c r="C434" s="47">
        <v>5</v>
      </c>
      <c r="D434" s="47">
        <v>1</v>
      </c>
      <c r="E434" s="37">
        <v>-2.7625999999999999</v>
      </c>
      <c r="F4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4"/>
      <c r="H434"/>
      <c r="I434"/>
    </row>
    <row r="435" spans="1:9" x14ac:dyDescent="0.25">
      <c r="A435" s="29">
        <v>45730</v>
      </c>
      <c r="B435" s="47">
        <v>3</v>
      </c>
      <c r="C435" s="47">
        <v>5</v>
      </c>
      <c r="D435" s="47">
        <v>2</v>
      </c>
      <c r="E435" s="37">
        <v>2.3544999999999998</v>
      </c>
      <c r="F4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5"/>
      <c r="H435"/>
      <c r="I435"/>
    </row>
    <row r="436" spans="1:9" x14ac:dyDescent="0.25">
      <c r="A436" s="29">
        <v>45730</v>
      </c>
      <c r="B436" s="47">
        <v>3</v>
      </c>
      <c r="C436" s="47">
        <v>5</v>
      </c>
      <c r="D436" s="47">
        <v>3</v>
      </c>
      <c r="E436" s="37">
        <v>-5.7237</v>
      </c>
      <c r="F4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6"/>
      <c r="H436"/>
      <c r="I436"/>
    </row>
    <row r="437" spans="1:9" x14ac:dyDescent="0.25">
      <c r="A437" s="29">
        <v>45730</v>
      </c>
      <c r="B437" s="47">
        <v>3</v>
      </c>
      <c r="C437" s="47">
        <v>5</v>
      </c>
      <c r="D437" s="47">
        <v>4</v>
      </c>
      <c r="E437" s="37">
        <v>-4.2713000000000001</v>
      </c>
      <c r="F4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7"/>
      <c r="H437"/>
      <c r="I437"/>
    </row>
    <row r="438" spans="1:9" x14ac:dyDescent="0.25">
      <c r="A438" s="29">
        <v>45730</v>
      </c>
      <c r="B438" s="47">
        <v>3</v>
      </c>
      <c r="C438" s="47">
        <v>5</v>
      </c>
      <c r="D438" s="47">
        <v>5</v>
      </c>
      <c r="E438" s="37">
        <v>4.8949999999999996</v>
      </c>
      <c r="F4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8"/>
      <c r="H438"/>
      <c r="I438"/>
    </row>
    <row r="439" spans="1:9" x14ac:dyDescent="0.25">
      <c r="A439" s="29">
        <v>45730</v>
      </c>
      <c r="B439" s="47">
        <v>3</v>
      </c>
      <c r="C439" s="47">
        <v>5</v>
      </c>
      <c r="D439" s="47">
        <v>6</v>
      </c>
      <c r="E439" s="37">
        <v>10.1973</v>
      </c>
      <c r="F4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9"/>
      <c r="H439"/>
      <c r="I439"/>
    </row>
    <row r="440" spans="1:9" x14ac:dyDescent="0.25">
      <c r="A440" s="29">
        <v>45730</v>
      </c>
      <c r="B440" s="47">
        <v>3</v>
      </c>
      <c r="C440" s="47">
        <v>5</v>
      </c>
      <c r="D440" s="47">
        <v>7</v>
      </c>
      <c r="E440" s="37">
        <v>10.680999999999999</v>
      </c>
      <c r="F4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0"/>
      <c r="H440"/>
      <c r="I440"/>
    </row>
    <row r="441" spans="1:9" x14ac:dyDescent="0.25">
      <c r="A441" s="29">
        <v>45730</v>
      </c>
      <c r="B441" s="47">
        <v>3</v>
      </c>
      <c r="C441" s="47">
        <v>5</v>
      </c>
      <c r="D441" s="47">
        <v>8</v>
      </c>
      <c r="E441" s="37">
        <v>-3.0577999999999999</v>
      </c>
      <c r="F4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1"/>
      <c r="H441"/>
      <c r="I441"/>
    </row>
    <row r="442" spans="1:9" x14ac:dyDescent="0.25">
      <c r="A442" s="29">
        <v>45730</v>
      </c>
      <c r="B442" s="47">
        <v>3</v>
      </c>
      <c r="C442" s="47">
        <v>5</v>
      </c>
      <c r="D442" s="47">
        <v>9</v>
      </c>
      <c r="E442" s="37">
        <v>37.2346</v>
      </c>
      <c r="F4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2"/>
      <c r="H442"/>
      <c r="I442"/>
    </row>
    <row r="443" spans="1:9" x14ac:dyDescent="0.25">
      <c r="A443" s="29">
        <v>45730</v>
      </c>
      <c r="B443" s="47">
        <v>3</v>
      </c>
      <c r="C443" s="47">
        <v>5</v>
      </c>
      <c r="D443" s="47">
        <v>10</v>
      </c>
      <c r="E443" s="37">
        <v>125.0348</v>
      </c>
      <c r="F4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3"/>
      <c r="H443"/>
      <c r="I443"/>
    </row>
    <row r="444" spans="1:9" x14ac:dyDescent="0.25">
      <c r="A444" s="29">
        <v>45730</v>
      </c>
      <c r="B444" s="47">
        <v>3</v>
      </c>
      <c r="C444" s="47">
        <v>5</v>
      </c>
      <c r="D444" s="47">
        <v>11</v>
      </c>
      <c r="E444" s="37">
        <v>23.059100000000001</v>
      </c>
      <c r="F4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4"/>
      <c r="H444"/>
      <c r="I444"/>
    </row>
    <row r="445" spans="1:9" x14ac:dyDescent="0.25">
      <c r="A445" s="29">
        <v>45730</v>
      </c>
      <c r="B445" s="47">
        <v>3</v>
      </c>
      <c r="C445" s="47">
        <v>5</v>
      </c>
      <c r="D445" s="47">
        <v>12</v>
      </c>
      <c r="E445" s="37">
        <v>34.259</v>
      </c>
      <c r="F4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5"/>
      <c r="H445"/>
      <c r="I445"/>
    </row>
    <row r="446" spans="1:9" x14ac:dyDescent="0.25">
      <c r="A446" s="29">
        <v>45730</v>
      </c>
      <c r="B446" s="47">
        <v>3</v>
      </c>
      <c r="C446" s="47">
        <v>5</v>
      </c>
      <c r="D446" s="47">
        <v>13</v>
      </c>
      <c r="E446" s="37">
        <v>25.0947</v>
      </c>
      <c r="F4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6"/>
      <c r="H446"/>
      <c r="I446"/>
    </row>
    <row r="447" spans="1:9" x14ac:dyDescent="0.25">
      <c r="A447" s="29">
        <v>45730</v>
      </c>
      <c r="B447" s="47">
        <v>3</v>
      </c>
      <c r="C447" s="47">
        <v>5</v>
      </c>
      <c r="D447" s="47">
        <v>14</v>
      </c>
      <c r="E447" s="37">
        <v>10.6769</v>
      </c>
      <c r="F4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7"/>
      <c r="H447"/>
      <c r="I447"/>
    </row>
    <row r="448" spans="1:9" x14ac:dyDescent="0.25">
      <c r="A448" s="29">
        <v>45730</v>
      </c>
      <c r="B448" s="47">
        <v>3</v>
      </c>
      <c r="C448" s="47">
        <v>5</v>
      </c>
      <c r="D448" s="47">
        <v>15</v>
      </c>
      <c r="E448" s="37">
        <v>4.0327999999999999</v>
      </c>
      <c r="F4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8"/>
      <c r="H448"/>
      <c r="I448"/>
    </row>
    <row r="449" spans="1:9" x14ac:dyDescent="0.25">
      <c r="A449" s="29">
        <v>45730</v>
      </c>
      <c r="B449" s="47">
        <v>3</v>
      </c>
      <c r="C449" s="47">
        <v>5</v>
      </c>
      <c r="D449" s="47">
        <v>16</v>
      </c>
      <c r="E449" s="37">
        <v>7.97</v>
      </c>
      <c r="F4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9"/>
      <c r="H449"/>
      <c r="I449"/>
    </row>
    <row r="450" spans="1:9" x14ac:dyDescent="0.25">
      <c r="A450" s="29">
        <v>45730</v>
      </c>
      <c r="B450" s="47">
        <v>3</v>
      </c>
      <c r="C450" s="47">
        <v>5</v>
      </c>
      <c r="D450" s="47">
        <v>17</v>
      </c>
      <c r="E450" s="37">
        <v>3.9937999999999998</v>
      </c>
      <c r="F4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0"/>
      <c r="H450"/>
      <c r="I450"/>
    </row>
    <row r="451" spans="1:9" x14ac:dyDescent="0.25">
      <c r="A451" s="29">
        <v>45730</v>
      </c>
      <c r="B451" s="47">
        <v>3</v>
      </c>
      <c r="C451" s="47">
        <v>5</v>
      </c>
      <c r="D451" s="47">
        <v>18</v>
      </c>
      <c r="E451" s="37">
        <v>15.0764</v>
      </c>
      <c r="F4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1"/>
      <c r="H451"/>
      <c r="I451"/>
    </row>
    <row r="452" spans="1:9" x14ac:dyDescent="0.25">
      <c r="A452" s="29">
        <v>45730</v>
      </c>
      <c r="B452" s="47">
        <v>3</v>
      </c>
      <c r="C452" s="47">
        <v>5</v>
      </c>
      <c r="D452" s="47">
        <v>19</v>
      </c>
      <c r="E452" s="37">
        <v>17.929099999999998</v>
      </c>
      <c r="F4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2"/>
      <c r="H452"/>
      <c r="I452"/>
    </row>
    <row r="453" spans="1:9" x14ac:dyDescent="0.25">
      <c r="A453" s="29">
        <v>45730</v>
      </c>
      <c r="B453" s="47">
        <v>3</v>
      </c>
      <c r="C453" s="47">
        <v>5</v>
      </c>
      <c r="D453" s="47">
        <v>20</v>
      </c>
      <c r="E453" s="37">
        <v>19.212</v>
      </c>
      <c r="F4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3"/>
      <c r="H453"/>
      <c r="I453"/>
    </row>
    <row r="454" spans="1:9" x14ac:dyDescent="0.25">
      <c r="A454" s="29">
        <v>45730</v>
      </c>
      <c r="B454" s="47">
        <v>3</v>
      </c>
      <c r="C454" s="47">
        <v>5</v>
      </c>
      <c r="D454" s="47">
        <v>21</v>
      </c>
      <c r="E454" s="37">
        <v>13.297000000000001</v>
      </c>
      <c r="F4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4"/>
      <c r="H454"/>
      <c r="I454"/>
    </row>
    <row r="455" spans="1:9" x14ac:dyDescent="0.25">
      <c r="A455" s="29">
        <v>45730</v>
      </c>
      <c r="B455" s="47">
        <v>3</v>
      </c>
      <c r="C455" s="47">
        <v>5</v>
      </c>
      <c r="D455" s="47">
        <v>22</v>
      </c>
      <c r="E455" s="37">
        <v>8.8988999999999994</v>
      </c>
      <c r="F4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5"/>
      <c r="H455"/>
      <c r="I455"/>
    </row>
    <row r="456" spans="1:9" x14ac:dyDescent="0.25">
      <c r="A456" s="29">
        <v>45730</v>
      </c>
      <c r="B456" s="47">
        <v>3</v>
      </c>
      <c r="C456" s="47">
        <v>5</v>
      </c>
      <c r="D456" s="47">
        <v>23</v>
      </c>
      <c r="E456" s="37">
        <v>10.2799</v>
      </c>
      <c r="F4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6"/>
      <c r="H456"/>
      <c r="I456"/>
    </row>
    <row r="457" spans="1:9" x14ac:dyDescent="0.25">
      <c r="A457" s="29">
        <v>45730</v>
      </c>
      <c r="B457" s="47">
        <v>3</v>
      </c>
      <c r="C457" s="47">
        <v>5</v>
      </c>
      <c r="D457" s="47">
        <v>24</v>
      </c>
      <c r="E457" s="37">
        <v>14.900499999999999</v>
      </c>
      <c r="F4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7"/>
      <c r="H457"/>
      <c r="I457"/>
    </row>
    <row r="458" spans="1:9" x14ac:dyDescent="0.25">
      <c r="A458" s="29">
        <v>45731</v>
      </c>
      <c r="B458" s="47">
        <v>3</v>
      </c>
      <c r="C458" s="47">
        <v>6</v>
      </c>
      <c r="D458" s="47">
        <v>1</v>
      </c>
      <c r="E458" s="37">
        <v>13.251300000000001</v>
      </c>
      <c r="F4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8"/>
      <c r="H458"/>
      <c r="I458"/>
    </row>
    <row r="459" spans="1:9" x14ac:dyDescent="0.25">
      <c r="A459" s="29">
        <v>45731</v>
      </c>
      <c r="B459" s="47">
        <v>3</v>
      </c>
      <c r="C459" s="47">
        <v>6</v>
      </c>
      <c r="D459" s="47">
        <v>2</v>
      </c>
      <c r="E459" s="37">
        <v>11.641400000000001</v>
      </c>
      <c r="F4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9"/>
      <c r="H459"/>
      <c r="I459"/>
    </row>
    <row r="460" spans="1:9" x14ac:dyDescent="0.25">
      <c r="A460" s="29">
        <v>45731</v>
      </c>
      <c r="B460" s="47">
        <v>3</v>
      </c>
      <c r="C460" s="47">
        <v>6</v>
      </c>
      <c r="D460" s="47">
        <v>3</v>
      </c>
      <c r="E460" s="37">
        <v>13.4131</v>
      </c>
      <c r="F4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0"/>
      <c r="H460"/>
      <c r="I460"/>
    </row>
    <row r="461" spans="1:9" x14ac:dyDescent="0.25">
      <c r="A461" s="29">
        <v>45731</v>
      </c>
      <c r="B461" s="47">
        <v>3</v>
      </c>
      <c r="C461" s="47">
        <v>6</v>
      </c>
      <c r="D461" s="47">
        <v>4</v>
      </c>
      <c r="E461" s="37">
        <v>14.138999999999999</v>
      </c>
      <c r="F4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1"/>
      <c r="H461"/>
      <c r="I461"/>
    </row>
    <row r="462" spans="1:9" x14ac:dyDescent="0.25">
      <c r="A462" s="29">
        <v>45731</v>
      </c>
      <c r="B462" s="47">
        <v>3</v>
      </c>
      <c r="C462" s="47">
        <v>6</v>
      </c>
      <c r="D462" s="47">
        <v>5</v>
      </c>
      <c r="E462" s="37">
        <v>18.315200000000001</v>
      </c>
      <c r="F4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2"/>
      <c r="H462"/>
      <c r="I462"/>
    </row>
    <row r="463" spans="1:9" x14ac:dyDescent="0.25">
      <c r="A463" s="29">
        <v>45731</v>
      </c>
      <c r="B463" s="47">
        <v>3</v>
      </c>
      <c r="C463" s="47">
        <v>6</v>
      </c>
      <c r="D463" s="47">
        <v>6</v>
      </c>
      <c r="E463" s="37">
        <v>23.292100000000001</v>
      </c>
      <c r="F4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3"/>
      <c r="H463"/>
      <c r="I463"/>
    </row>
    <row r="464" spans="1:9" x14ac:dyDescent="0.25">
      <c r="A464" s="29">
        <v>45731</v>
      </c>
      <c r="B464" s="47">
        <v>3</v>
      </c>
      <c r="C464" s="47">
        <v>6</v>
      </c>
      <c r="D464" s="47">
        <v>7</v>
      </c>
      <c r="E464" s="37">
        <v>16.7288</v>
      </c>
      <c r="F4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4"/>
      <c r="H464"/>
      <c r="I464"/>
    </row>
    <row r="465" spans="1:9" x14ac:dyDescent="0.25">
      <c r="A465" s="29">
        <v>45731</v>
      </c>
      <c r="B465" s="47">
        <v>3</v>
      </c>
      <c r="C465" s="47">
        <v>6</v>
      </c>
      <c r="D465" s="47">
        <v>8</v>
      </c>
      <c r="E465" s="37">
        <v>22.003799999999998</v>
      </c>
      <c r="F4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5"/>
      <c r="H465"/>
      <c r="I465"/>
    </row>
    <row r="466" spans="1:9" x14ac:dyDescent="0.25">
      <c r="A466" s="29">
        <v>45731</v>
      </c>
      <c r="B466" s="47">
        <v>3</v>
      </c>
      <c r="C466" s="47">
        <v>6</v>
      </c>
      <c r="D466" s="47">
        <v>9</v>
      </c>
      <c r="E466" s="37">
        <v>19.338899999999999</v>
      </c>
      <c r="F4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6"/>
      <c r="H466"/>
      <c r="I466"/>
    </row>
    <row r="467" spans="1:9" x14ac:dyDescent="0.25">
      <c r="A467" s="29">
        <v>45731</v>
      </c>
      <c r="B467" s="47">
        <v>3</v>
      </c>
      <c r="C467" s="47">
        <v>6</v>
      </c>
      <c r="D467" s="47">
        <v>10</v>
      </c>
      <c r="E467" s="37">
        <v>-3.6394000000000002</v>
      </c>
      <c r="F4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7"/>
      <c r="H467"/>
      <c r="I467"/>
    </row>
    <row r="468" spans="1:9" x14ac:dyDescent="0.25">
      <c r="A468" s="29">
        <v>45731</v>
      </c>
      <c r="B468" s="47">
        <v>3</v>
      </c>
      <c r="C468" s="47">
        <v>6</v>
      </c>
      <c r="D468" s="47">
        <v>11</v>
      </c>
      <c r="E468" s="37">
        <v>-5.0018000000000002</v>
      </c>
      <c r="F4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8"/>
      <c r="H468"/>
      <c r="I468"/>
    </row>
    <row r="469" spans="1:9" x14ac:dyDescent="0.25">
      <c r="A469" s="29">
        <v>45731</v>
      </c>
      <c r="B469" s="47">
        <v>3</v>
      </c>
      <c r="C469" s="47">
        <v>6</v>
      </c>
      <c r="D469" s="47">
        <v>12</v>
      </c>
      <c r="E469" s="37">
        <v>-13.2699</v>
      </c>
      <c r="F4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9"/>
      <c r="H469"/>
      <c r="I469"/>
    </row>
    <row r="470" spans="1:9" x14ac:dyDescent="0.25">
      <c r="A470" s="29">
        <v>45731</v>
      </c>
      <c r="B470" s="47">
        <v>3</v>
      </c>
      <c r="C470" s="47">
        <v>6</v>
      </c>
      <c r="D470" s="47">
        <v>13</v>
      </c>
      <c r="E470" s="37">
        <v>-26.780100000000001</v>
      </c>
      <c r="F4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0"/>
      <c r="H470"/>
      <c r="I470"/>
    </row>
    <row r="471" spans="1:9" x14ac:dyDescent="0.25">
      <c r="A471" s="29">
        <v>45731</v>
      </c>
      <c r="B471" s="47">
        <v>3</v>
      </c>
      <c r="C471" s="47">
        <v>6</v>
      </c>
      <c r="D471" s="47">
        <v>14</v>
      </c>
      <c r="E471" s="37">
        <v>-38.327800000000003</v>
      </c>
      <c r="F4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1"/>
      <c r="H471"/>
      <c r="I471"/>
    </row>
    <row r="472" spans="1:9" x14ac:dyDescent="0.25">
      <c r="A472" s="29">
        <v>45731</v>
      </c>
      <c r="B472" s="47">
        <v>3</v>
      </c>
      <c r="C472" s="47">
        <v>6</v>
      </c>
      <c r="D472" s="47">
        <v>15</v>
      </c>
      <c r="E472" s="37">
        <v>-41.966999999999999</v>
      </c>
      <c r="F4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2"/>
      <c r="H472"/>
      <c r="I472"/>
    </row>
    <row r="473" spans="1:9" x14ac:dyDescent="0.25">
      <c r="A473" s="29">
        <v>45731</v>
      </c>
      <c r="B473" s="47">
        <v>3</v>
      </c>
      <c r="C473" s="47">
        <v>6</v>
      </c>
      <c r="D473" s="47">
        <v>16</v>
      </c>
      <c r="E473" s="37">
        <v>-46.279899999999998</v>
      </c>
      <c r="F4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3"/>
      <c r="H473"/>
      <c r="I473"/>
    </row>
    <row r="474" spans="1:9" x14ac:dyDescent="0.25">
      <c r="A474" s="29">
        <v>45731</v>
      </c>
      <c r="B474" s="47">
        <v>3</v>
      </c>
      <c r="C474" s="47">
        <v>6</v>
      </c>
      <c r="D474" s="47">
        <v>17</v>
      </c>
      <c r="E474" s="37">
        <v>-40.628599999999999</v>
      </c>
      <c r="F4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4"/>
      <c r="H474"/>
      <c r="I474"/>
    </row>
    <row r="475" spans="1:9" x14ac:dyDescent="0.25">
      <c r="A475" s="29">
        <v>45731</v>
      </c>
      <c r="B475" s="47">
        <v>3</v>
      </c>
      <c r="C475" s="47">
        <v>6</v>
      </c>
      <c r="D475" s="47">
        <v>18</v>
      </c>
      <c r="E475" s="37">
        <v>-43.246400000000001</v>
      </c>
      <c r="F4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5"/>
      <c r="H475"/>
      <c r="I475"/>
    </row>
    <row r="476" spans="1:9" x14ac:dyDescent="0.25">
      <c r="A476" s="29">
        <v>45731</v>
      </c>
      <c r="B476" s="47">
        <v>3</v>
      </c>
      <c r="C476" s="47">
        <v>6</v>
      </c>
      <c r="D476" s="47">
        <v>19</v>
      </c>
      <c r="E476" s="37">
        <v>10.452999999999999</v>
      </c>
      <c r="F4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6"/>
      <c r="H476"/>
      <c r="I476"/>
    </row>
    <row r="477" spans="1:9" x14ac:dyDescent="0.25">
      <c r="A477" s="29">
        <v>45731</v>
      </c>
      <c r="B477" s="47">
        <v>3</v>
      </c>
      <c r="C477" s="47">
        <v>6</v>
      </c>
      <c r="D477" s="47">
        <v>20</v>
      </c>
      <c r="E477" s="37">
        <v>4.5505000000000004</v>
      </c>
      <c r="F4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7"/>
      <c r="H477"/>
      <c r="I477"/>
    </row>
    <row r="478" spans="1:9" x14ac:dyDescent="0.25">
      <c r="A478" s="29">
        <v>45731</v>
      </c>
      <c r="B478" s="47">
        <v>3</v>
      </c>
      <c r="C478" s="47">
        <v>6</v>
      </c>
      <c r="D478" s="47">
        <v>21</v>
      </c>
      <c r="E478" s="37">
        <v>2.9445999999999999</v>
      </c>
      <c r="F4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8"/>
      <c r="H478"/>
      <c r="I478"/>
    </row>
    <row r="479" spans="1:9" x14ac:dyDescent="0.25">
      <c r="A479" s="29">
        <v>45731</v>
      </c>
      <c r="B479" s="47">
        <v>3</v>
      </c>
      <c r="C479" s="47">
        <v>6</v>
      </c>
      <c r="D479" s="47">
        <v>22</v>
      </c>
      <c r="E479" s="37">
        <v>2.8898000000000001</v>
      </c>
      <c r="F4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9"/>
      <c r="H479"/>
      <c r="I479"/>
    </row>
    <row r="480" spans="1:9" x14ac:dyDescent="0.25">
      <c r="A480" s="29">
        <v>45731</v>
      </c>
      <c r="B480" s="47">
        <v>3</v>
      </c>
      <c r="C480" s="47">
        <v>6</v>
      </c>
      <c r="D480" s="47">
        <v>23</v>
      </c>
      <c r="E480" s="37">
        <v>9.7027999999999999</v>
      </c>
      <c r="F4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0"/>
      <c r="H480"/>
      <c r="I480"/>
    </row>
    <row r="481" spans="1:9" x14ac:dyDescent="0.25">
      <c r="A481" s="29">
        <v>45731</v>
      </c>
      <c r="B481" s="47">
        <v>3</v>
      </c>
      <c r="C481" s="47">
        <v>6</v>
      </c>
      <c r="D481" s="47">
        <v>24</v>
      </c>
      <c r="E481" s="37">
        <v>9.7678999999999991</v>
      </c>
      <c r="F4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1"/>
      <c r="H481"/>
      <c r="I481"/>
    </row>
    <row r="482" spans="1:9" x14ac:dyDescent="0.25">
      <c r="A482" s="29">
        <v>45732</v>
      </c>
      <c r="B482" s="47">
        <v>3</v>
      </c>
      <c r="C482" s="47">
        <v>7</v>
      </c>
      <c r="D482" s="47">
        <v>1</v>
      </c>
      <c r="E482" s="37">
        <v>31.132899999999999</v>
      </c>
      <c r="F4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2"/>
      <c r="H482"/>
      <c r="I482"/>
    </row>
    <row r="483" spans="1:9" x14ac:dyDescent="0.25">
      <c r="A483" s="29">
        <v>45732</v>
      </c>
      <c r="B483" s="47">
        <v>3</v>
      </c>
      <c r="C483" s="47">
        <v>7</v>
      </c>
      <c r="D483" s="47">
        <v>2</v>
      </c>
      <c r="E483" s="37">
        <v>29.030899999999999</v>
      </c>
      <c r="F4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3"/>
      <c r="H483"/>
      <c r="I483"/>
    </row>
    <row r="484" spans="1:9" x14ac:dyDescent="0.25">
      <c r="A484" s="29">
        <v>45732</v>
      </c>
      <c r="B484" s="47">
        <v>3</v>
      </c>
      <c r="C484" s="47">
        <v>7</v>
      </c>
      <c r="D484" s="47">
        <v>3</v>
      </c>
      <c r="E484" s="37">
        <v>28.9483</v>
      </c>
      <c r="F4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4"/>
      <c r="H484"/>
      <c r="I484"/>
    </row>
    <row r="485" spans="1:9" x14ac:dyDescent="0.25">
      <c r="A485" s="29">
        <v>45732</v>
      </c>
      <c r="B485" s="47">
        <v>3</v>
      </c>
      <c r="C485" s="47">
        <v>7</v>
      </c>
      <c r="D485" s="47">
        <v>4</v>
      </c>
      <c r="E485" s="37">
        <v>29.488499999999998</v>
      </c>
      <c r="F4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5"/>
      <c r="H485"/>
      <c r="I485"/>
    </row>
    <row r="486" spans="1:9" x14ac:dyDescent="0.25">
      <c r="A486" s="29">
        <v>45732</v>
      </c>
      <c r="B486" s="47">
        <v>3</v>
      </c>
      <c r="C486" s="47">
        <v>7</v>
      </c>
      <c r="D486" s="47">
        <v>5</v>
      </c>
      <c r="E486" s="37">
        <v>28.672699999999999</v>
      </c>
      <c r="F4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6"/>
      <c r="H486"/>
      <c r="I486"/>
    </row>
    <row r="487" spans="1:9" x14ac:dyDescent="0.25">
      <c r="A487" s="29">
        <v>45732</v>
      </c>
      <c r="B487" s="47">
        <v>3</v>
      </c>
      <c r="C487" s="47">
        <v>7</v>
      </c>
      <c r="D487" s="47">
        <v>6</v>
      </c>
      <c r="E487" s="37">
        <v>30.569800000000001</v>
      </c>
      <c r="F4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7"/>
      <c r="H487"/>
      <c r="I487"/>
    </row>
    <row r="488" spans="1:9" x14ac:dyDescent="0.25">
      <c r="A488" s="29">
        <v>45732</v>
      </c>
      <c r="B488" s="47">
        <v>3</v>
      </c>
      <c r="C488" s="47">
        <v>7</v>
      </c>
      <c r="D488" s="47">
        <v>7</v>
      </c>
      <c r="E488" s="37">
        <v>50.627099999999999</v>
      </c>
      <c r="F4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8"/>
      <c r="H488"/>
      <c r="I488"/>
    </row>
    <row r="489" spans="1:9" x14ac:dyDescent="0.25">
      <c r="A489" s="29">
        <v>45732</v>
      </c>
      <c r="B489" s="47">
        <v>3</v>
      </c>
      <c r="C489" s="47">
        <v>7</v>
      </c>
      <c r="D489" s="47">
        <v>8</v>
      </c>
      <c r="E489" s="37">
        <v>-19.895299999999999</v>
      </c>
      <c r="F4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9"/>
      <c r="H489"/>
      <c r="I489"/>
    </row>
    <row r="490" spans="1:9" x14ac:dyDescent="0.25">
      <c r="A490" s="29">
        <v>45732</v>
      </c>
      <c r="B490" s="47">
        <v>3</v>
      </c>
      <c r="C490" s="47">
        <v>7</v>
      </c>
      <c r="D490" s="47">
        <v>9</v>
      </c>
      <c r="E490" s="37">
        <v>-11.7202</v>
      </c>
      <c r="F4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0"/>
      <c r="H490"/>
      <c r="I490"/>
    </row>
    <row r="491" spans="1:9" x14ac:dyDescent="0.25">
      <c r="A491" s="29">
        <v>45732</v>
      </c>
      <c r="B491" s="47">
        <v>3</v>
      </c>
      <c r="C491" s="47">
        <v>7</v>
      </c>
      <c r="D491" s="47">
        <v>10</v>
      </c>
      <c r="E491" s="37">
        <v>-17.342700000000001</v>
      </c>
      <c r="F4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1"/>
      <c r="H491"/>
      <c r="I491"/>
    </row>
    <row r="492" spans="1:9" x14ac:dyDescent="0.25">
      <c r="A492" s="29">
        <v>45732</v>
      </c>
      <c r="B492" s="47">
        <v>3</v>
      </c>
      <c r="C492" s="47">
        <v>7</v>
      </c>
      <c r="D492" s="47">
        <v>11</v>
      </c>
      <c r="E492" s="37">
        <v>-72.385800000000003</v>
      </c>
      <c r="F4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2"/>
      <c r="H492"/>
      <c r="I492"/>
    </row>
    <row r="493" spans="1:9" x14ac:dyDescent="0.25">
      <c r="A493" s="29">
        <v>45732</v>
      </c>
      <c r="B493" s="47">
        <v>3</v>
      </c>
      <c r="C493" s="47">
        <v>7</v>
      </c>
      <c r="D493" s="47">
        <v>12</v>
      </c>
      <c r="E493" s="37">
        <v>-75.499700000000004</v>
      </c>
      <c r="F4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3"/>
      <c r="H493"/>
      <c r="I493"/>
    </row>
    <row r="494" spans="1:9" x14ac:dyDescent="0.25">
      <c r="A494" s="29">
        <v>45732</v>
      </c>
      <c r="B494" s="47">
        <v>3</v>
      </c>
      <c r="C494" s="47">
        <v>7</v>
      </c>
      <c r="D494" s="47">
        <v>13</v>
      </c>
      <c r="E494" s="37">
        <v>-76.011799999999994</v>
      </c>
      <c r="F4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4"/>
      <c r="H494"/>
      <c r="I494"/>
    </row>
    <row r="495" spans="1:9" x14ac:dyDescent="0.25">
      <c r="A495" s="29">
        <v>45732</v>
      </c>
      <c r="B495" s="47">
        <v>3</v>
      </c>
      <c r="C495" s="47">
        <v>7</v>
      </c>
      <c r="D495" s="47">
        <v>14</v>
      </c>
      <c r="E495" s="37">
        <v>-81.4666</v>
      </c>
      <c r="F4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5"/>
      <c r="H495"/>
      <c r="I495"/>
    </row>
    <row r="496" spans="1:9" x14ac:dyDescent="0.25">
      <c r="A496" s="29">
        <v>45732</v>
      </c>
      <c r="B496" s="47">
        <v>3</v>
      </c>
      <c r="C496" s="47">
        <v>7</v>
      </c>
      <c r="D496" s="47">
        <v>15</v>
      </c>
      <c r="E496" s="37">
        <v>-92.107299999999995</v>
      </c>
      <c r="F4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6"/>
      <c r="H496"/>
      <c r="I496"/>
    </row>
    <row r="497" spans="1:9" x14ac:dyDescent="0.25">
      <c r="A497" s="29">
        <v>45732</v>
      </c>
      <c r="B497" s="47">
        <v>3</v>
      </c>
      <c r="C497" s="47">
        <v>7</v>
      </c>
      <c r="D497" s="47">
        <v>16</v>
      </c>
      <c r="E497" s="37">
        <v>-72.103899999999996</v>
      </c>
      <c r="F4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7"/>
      <c r="H497"/>
      <c r="I497"/>
    </row>
    <row r="498" spans="1:9" x14ac:dyDescent="0.25">
      <c r="A498" s="29">
        <v>45732</v>
      </c>
      <c r="B498" s="47">
        <v>3</v>
      </c>
      <c r="C498" s="47">
        <v>7</v>
      </c>
      <c r="D498" s="47">
        <v>17</v>
      </c>
      <c r="E498" s="37">
        <v>-33.982399999999998</v>
      </c>
      <c r="F4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8"/>
      <c r="H498"/>
      <c r="I498"/>
    </row>
    <row r="499" spans="1:9" x14ac:dyDescent="0.25">
      <c r="A499" s="29">
        <v>45732</v>
      </c>
      <c r="B499" s="47">
        <v>3</v>
      </c>
      <c r="C499" s="47">
        <v>7</v>
      </c>
      <c r="D499" s="47">
        <v>18</v>
      </c>
      <c r="E499" s="37">
        <v>-13.776</v>
      </c>
      <c r="F4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9"/>
      <c r="H499"/>
      <c r="I499"/>
    </row>
    <row r="500" spans="1:9" x14ac:dyDescent="0.25">
      <c r="A500" s="29">
        <v>45732</v>
      </c>
      <c r="B500" s="47">
        <v>3</v>
      </c>
      <c r="C500" s="47">
        <v>7</v>
      </c>
      <c r="D500" s="47">
        <v>19</v>
      </c>
      <c r="E500" s="37">
        <v>33.789200000000001</v>
      </c>
      <c r="F5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0"/>
      <c r="H500"/>
      <c r="I500"/>
    </row>
    <row r="501" spans="1:9" x14ac:dyDescent="0.25">
      <c r="A501" s="29">
        <v>45732</v>
      </c>
      <c r="B501" s="47">
        <v>3</v>
      </c>
      <c r="C501" s="47">
        <v>7</v>
      </c>
      <c r="D501" s="47">
        <v>20</v>
      </c>
      <c r="E501" s="37">
        <v>32.529299999999999</v>
      </c>
      <c r="F5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1"/>
      <c r="H501"/>
      <c r="I501"/>
    </row>
    <row r="502" spans="1:9" x14ac:dyDescent="0.25">
      <c r="A502" s="29">
        <v>45732</v>
      </c>
      <c r="B502" s="47">
        <v>3</v>
      </c>
      <c r="C502" s="47">
        <v>7</v>
      </c>
      <c r="D502" s="47">
        <v>21</v>
      </c>
      <c r="E502" s="37">
        <v>33.277000000000001</v>
      </c>
      <c r="F5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2"/>
      <c r="H502"/>
      <c r="I502"/>
    </row>
    <row r="503" spans="1:9" x14ac:dyDescent="0.25">
      <c r="A503" s="29">
        <v>45732</v>
      </c>
      <c r="B503" s="47">
        <v>3</v>
      </c>
      <c r="C503" s="47">
        <v>7</v>
      </c>
      <c r="D503" s="47">
        <v>22</v>
      </c>
      <c r="E503" s="37">
        <v>30.321999999999999</v>
      </c>
      <c r="F5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3"/>
      <c r="H503"/>
      <c r="I503"/>
    </row>
    <row r="504" spans="1:9" x14ac:dyDescent="0.25">
      <c r="A504" s="29">
        <v>45732</v>
      </c>
      <c r="B504" s="47">
        <v>3</v>
      </c>
      <c r="C504" s="47">
        <v>7</v>
      </c>
      <c r="D504" s="47">
        <v>23</v>
      </c>
      <c r="E504" s="37">
        <v>0.70420000000000005</v>
      </c>
      <c r="F5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4"/>
      <c r="H504"/>
      <c r="I504"/>
    </row>
    <row r="505" spans="1:9" x14ac:dyDescent="0.25">
      <c r="A505" s="29">
        <v>45732</v>
      </c>
      <c r="B505" s="47">
        <v>3</v>
      </c>
      <c r="C505" s="47">
        <v>7</v>
      </c>
      <c r="D505" s="47">
        <v>24</v>
      </c>
      <c r="E505" s="37">
        <v>-2.6362000000000001</v>
      </c>
      <c r="F5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5"/>
      <c r="H505"/>
      <c r="I505"/>
    </row>
    <row r="506" spans="1:9" x14ac:dyDescent="0.25">
      <c r="A506" s="29">
        <v>45733</v>
      </c>
      <c r="B506" s="47">
        <v>3</v>
      </c>
      <c r="C506" s="47">
        <v>1</v>
      </c>
      <c r="D506" s="47">
        <v>1</v>
      </c>
      <c r="E506" s="37">
        <v>-4.8167</v>
      </c>
      <c r="F5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6"/>
      <c r="H506"/>
      <c r="I506"/>
    </row>
    <row r="507" spans="1:9" x14ac:dyDescent="0.25">
      <c r="A507" s="29">
        <v>45733</v>
      </c>
      <c r="B507" s="47">
        <v>3</v>
      </c>
      <c r="C507" s="47">
        <v>1</v>
      </c>
      <c r="D507" s="47">
        <v>2</v>
      </c>
      <c r="E507" s="37">
        <v>-3.6772</v>
      </c>
      <c r="F5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7"/>
      <c r="H507"/>
      <c r="I507"/>
    </row>
    <row r="508" spans="1:9" x14ac:dyDescent="0.25">
      <c r="A508" s="29">
        <v>45733</v>
      </c>
      <c r="B508" s="47">
        <v>3</v>
      </c>
      <c r="C508" s="47">
        <v>1</v>
      </c>
      <c r="D508" s="47">
        <v>3</v>
      </c>
      <c r="E508" s="37">
        <v>-2.0093000000000001</v>
      </c>
      <c r="F5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8"/>
      <c r="H508"/>
      <c r="I508"/>
    </row>
    <row r="509" spans="1:9" x14ac:dyDescent="0.25">
      <c r="A509" s="29">
        <v>45733</v>
      </c>
      <c r="B509" s="47">
        <v>3</v>
      </c>
      <c r="C509" s="47">
        <v>1</v>
      </c>
      <c r="D509" s="47">
        <v>4</v>
      </c>
      <c r="E509" s="37">
        <v>-1.3072999999999999</v>
      </c>
      <c r="F5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9"/>
      <c r="H509"/>
      <c r="I509"/>
    </row>
    <row r="510" spans="1:9" x14ac:dyDescent="0.25">
      <c r="A510" s="29">
        <v>45733</v>
      </c>
      <c r="B510" s="47">
        <v>3</v>
      </c>
      <c r="C510" s="47">
        <v>1</v>
      </c>
      <c r="D510" s="47">
        <v>5</v>
      </c>
      <c r="E510" s="37">
        <v>30.538599999999999</v>
      </c>
      <c r="F5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0"/>
      <c r="H510"/>
      <c r="I510"/>
    </row>
    <row r="511" spans="1:9" x14ac:dyDescent="0.25">
      <c r="A511" s="29">
        <v>45733</v>
      </c>
      <c r="B511" s="47">
        <v>3</v>
      </c>
      <c r="C511" s="47">
        <v>1</v>
      </c>
      <c r="D511" s="47">
        <v>6</v>
      </c>
      <c r="E511" s="37">
        <v>34.406700000000001</v>
      </c>
      <c r="F5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1"/>
      <c r="H511"/>
      <c r="I511"/>
    </row>
    <row r="512" spans="1:9" x14ac:dyDescent="0.25">
      <c r="A512" s="29">
        <v>45733</v>
      </c>
      <c r="B512" s="47">
        <v>3</v>
      </c>
      <c r="C512" s="47">
        <v>1</v>
      </c>
      <c r="D512" s="47">
        <v>7</v>
      </c>
      <c r="E512" s="37">
        <v>50.367699999999999</v>
      </c>
      <c r="F5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2"/>
      <c r="H512"/>
      <c r="I512"/>
    </row>
    <row r="513" spans="1:9" x14ac:dyDescent="0.25">
      <c r="A513" s="29">
        <v>45733</v>
      </c>
      <c r="B513" s="47">
        <v>3</v>
      </c>
      <c r="C513" s="47">
        <v>1</v>
      </c>
      <c r="D513" s="47">
        <v>8</v>
      </c>
      <c r="E513" s="37">
        <v>35.622</v>
      </c>
      <c r="F5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3"/>
      <c r="H513"/>
      <c r="I513"/>
    </row>
    <row r="514" spans="1:9" x14ac:dyDescent="0.25">
      <c r="A514" s="29">
        <v>45733</v>
      </c>
      <c r="B514" s="47">
        <v>3</v>
      </c>
      <c r="C514" s="47">
        <v>1</v>
      </c>
      <c r="D514" s="47">
        <v>9</v>
      </c>
      <c r="E514" s="37">
        <v>117.0883</v>
      </c>
      <c r="F5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4"/>
      <c r="H514"/>
      <c r="I514"/>
    </row>
    <row r="515" spans="1:9" x14ac:dyDescent="0.25">
      <c r="A515" s="29">
        <v>45733</v>
      </c>
      <c r="B515" s="47">
        <v>3</v>
      </c>
      <c r="C515" s="47">
        <v>1</v>
      </c>
      <c r="D515" s="47">
        <v>10</v>
      </c>
      <c r="E515" s="37">
        <v>18.4452</v>
      </c>
      <c r="F5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5"/>
      <c r="H515"/>
      <c r="I515"/>
    </row>
    <row r="516" spans="1:9" x14ac:dyDescent="0.25">
      <c r="A516" s="29">
        <v>45733</v>
      </c>
      <c r="B516" s="47">
        <v>3</v>
      </c>
      <c r="C516" s="47">
        <v>1</v>
      </c>
      <c r="D516" s="47">
        <v>11</v>
      </c>
      <c r="E516" s="37">
        <v>-0.62229999999999996</v>
      </c>
      <c r="F5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6"/>
      <c r="H516"/>
      <c r="I516"/>
    </row>
    <row r="517" spans="1:9" x14ac:dyDescent="0.25">
      <c r="A517" s="29">
        <v>45733</v>
      </c>
      <c r="B517" s="47">
        <v>3</v>
      </c>
      <c r="C517" s="47">
        <v>1</v>
      </c>
      <c r="D517" s="47">
        <v>12</v>
      </c>
      <c r="E517" s="37">
        <v>-0.10929999999999999</v>
      </c>
      <c r="F5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7"/>
      <c r="H517"/>
      <c r="I517"/>
    </row>
    <row r="518" spans="1:9" x14ac:dyDescent="0.25">
      <c r="A518" s="29">
        <v>45733</v>
      </c>
      <c r="B518" s="47">
        <v>3</v>
      </c>
      <c r="C518" s="47">
        <v>1</v>
      </c>
      <c r="D518" s="47">
        <v>13</v>
      </c>
      <c r="E518" s="37">
        <v>-5.5419</v>
      </c>
      <c r="F5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8"/>
      <c r="H518"/>
      <c r="I518"/>
    </row>
    <row r="519" spans="1:9" x14ac:dyDescent="0.25">
      <c r="A519" s="29">
        <v>45733</v>
      </c>
      <c r="B519" s="47">
        <v>3</v>
      </c>
      <c r="C519" s="47">
        <v>1</v>
      </c>
      <c r="D519" s="47">
        <v>14</v>
      </c>
      <c r="E519" s="37">
        <v>-16.3322</v>
      </c>
      <c r="F5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9"/>
      <c r="H519"/>
      <c r="I519"/>
    </row>
    <row r="520" spans="1:9" x14ac:dyDescent="0.25">
      <c r="A520" s="29">
        <v>45733</v>
      </c>
      <c r="B520" s="47">
        <v>3</v>
      </c>
      <c r="C520" s="47">
        <v>1</v>
      </c>
      <c r="D520" s="47">
        <v>15</v>
      </c>
      <c r="E520" s="37">
        <v>-10.282299999999999</v>
      </c>
      <c r="F5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0"/>
      <c r="H520"/>
      <c r="I520"/>
    </row>
    <row r="521" spans="1:9" x14ac:dyDescent="0.25">
      <c r="A521" s="29">
        <v>45733</v>
      </c>
      <c r="B521" s="47">
        <v>3</v>
      </c>
      <c r="C521" s="47">
        <v>1</v>
      </c>
      <c r="D521" s="47">
        <v>16</v>
      </c>
      <c r="E521" s="37">
        <v>-17.1874</v>
      </c>
      <c r="F5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1"/>
      <c r="H521"/>
      <c r="I521"/>
    </row>
    <row r="522" spans="1:9" x14ac:dyDescent="0.25">
      <c r="A522" s="29">
        <v>45733</v>
      </c>
      <c r="B522" s="47">
        <v>3</v>
      </c>
      <c r="C522" s="47">
        <v>1</v>
      </c>
      <c r="D522" s="47">
        <v>17</v>
      </c>
      <c r="E522" s="37">
        <v>-10.2325</v>
      </c>
      <c r="F5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2"/>
      <c r="H522"/>
      <c r="I522"/>
    </row>
    <row r="523" spans="1:9" x14ac:dyDescent="0.25">
      <c r="A523" s="29">
        <v>45733</v>
      </c>
      <c r="B523" s="47">
        <v>3</v>
      </c>
      <c r="C523" s="47">
        <v>1</v>
      </c>
      <c r="D523" s="47">
        <v>18</v>
      </c>
      <c r="E523" s="37">
        <v>11.521100000000001</v>
      </c>
      <c r="F5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3"/>
      <c r="H523"/>
      <c r="I523"/>
    </row>
    <row r="524" spans="1:9" x14ac:dyDescent="0.25">
      <c r="A524" s="29">
        <v>45733</v>
      </c>
      <c r="B524" s="47">
        <v>3</v>
      </c>
      <c r="C524" s="47">
        <v>1</v>
      </c>
      <c r="D524" s="47">
        <v>19</v>
      </c>
      <c r="E524" s="37">
        <v>28.788699999999999</v>
      </c>
      <c r="F5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4"/>
      <c r="H524"/>
      <c r="I524"/>
    </row>
    <row r="525" spans="1:9" x14ac:dyDescent="0.25">
      <c r="A525" s="29">
        <v>45733</v>
      </c>
      <c r="B525" s="47">
        <v>3</v>
      </c>
      <c r="C525" s="47">
        <v>1</v>
      </c>
      <c r="D525" s="47">
        <v>20</v>
      </c>
      <c r="E525" s="37">
        <v>31.2913</v>
      </c>
      <c r="F5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5"/>
      <c r="H525"/>
      <c r="I525"/>
    </row>
    <row r="526" spans="1:9" x14ac:dyDescent="0.25">
      <c r="A526" s="29">
        <v>45733</v>
      </c>
      <c r="B526" s="47">
        <v>3</v>
      </c>
      <c r="C526" s="47">
        <v>1</v>
      </c>
      <c r="D526" s="47">
        <v>21</v>
      </c>
      <c r="E526" s="37">
        <v>26.0716</v>
      </c>
      <c r="F5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6"/>
      <c r="H526"/>
      <c r="I526"/>
    </row>
    <row r="527" spans="1:9" x14ac:dyDescent="0.25">
      <c r="A527" s="29">
        <v>45733</v>
      </c>
      <c r="B527" s="47">
        <v>3</v>
      </c>
      <c r="C527" s="47">
        <v>1</v>
      </c>
      <c r="D527" s="47">
        <v>22</v>
      </c>
      <c r="E527" s="37">
        <v>27.5579</v>
      </c>
      <c r="F5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7"/>
      <c r="H527"/>
      <c r="I527"/>
    </row>
    <row r="528" spans="1:9" x14ac:dyDescent="0.25">
      <c r="A528" s="29">
        <v>45733</v>
      </c>
      <c r="B528" s="47">
        <v>3</v>
      </c>
      <c r="C528" s="47">
        <v>1</v>
      </c>
      <c r="D528" s="47">
        <v>23</v>
      </c>
      <c r="E528" s="37">
        <v>25.664100000000001</v>
      </c>
      <c r="F5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8"/>
      <c r="H528"/>
      <c r="I528"/>
    </row>
    <row r="529" spans="1:9" x14ac:dyDescent="0.25">
      <c r="A529" s="29">
        <v>45733</v>
      </c>
      <c r="B529" s="47">
        <v>3</v>
      </c>
      <c r="C529" s="47">
        <v>1</v>
      </c>
      <c r="D529" s="47">
        <v>24</v>
      </c>
      <c r="E529" s="37">
        <v>24.559200000000001</v>
      </c>
      <c r="F5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9"/>
      <c r="H529"/>
      <c r="I529"/>
    </row>
    <row r="530" spans="1:9" x14ac:dyDescent="0.25">
      <c r="A530" s="29">
        <v>45734</v>
      </c>
      <c r="B530" s="47">
        <v>3</v>
      </c>
      <c r="C530" s="47">
        <v>2</v>
      </c>
      <c r="D530" s="47">
        <v>1</v>
      </c>
      <c r="E530" s="37">
        <v>15.080399999999999</v>
      </c>
      <c r="F5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0"/>
      <c r="H530"/>
      <c r="I530"/>
    </row>
    <row r="531" spans="1:9" x14ac:dyDescent="0.25">
      <c r="A531" s="29">
        <v>45734</v>
      </c>
      <c r="B531" s="47">
        <v>3</v>
      </c>
      <c r="C531" s="47">
        <v>2</v>
      </c>
      <c r="D531" s="47">
        <v>2</v>
      </c>
      <c r="E531" s="37">
        <v>8.0350999999999999</v>
      </c>
      <c r="F5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1"/>
      <c r="H531"/>
      <c r="I531"/>
    </row>
    <row r="532" spans="1:9" x14ac:dyDescent="0.25">
      <c r="A532" s="29">
        <v>45734</v>
      </c>
      <c r="B532" s="47">
        <v>3</v>
      </c>
      <c r="C532" s="47">
        <v>2</v>
      </c>
      <c r="D532" s="47">
        <v>3</v>
      </c>
      <c r="E532" s="37">
        <v>13.6594</v>
      </c>
      <c r="F5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2"/>
      <c r="H532"/>
      <c r="I532"/>
    </row>
    <row r="533" spans="1:9" x14ac:dyDescent="0.25">
      <c r="A533" s="29">
        <v>45734</v>
      </c>
      <c r="B533" s="47">
        <v>3</v>
      </c>
      <c r="C533" s="47">
        <v>2</v>
      </c>
      <c r="D533" s="47">
        <v>4</v>
      </c>
      <c r="E533" s="37">
        <v>19.175000000000001</v>
      </c>
      <c r="F5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3"/>
      <c r="H533"/>
      <c r="I533"/>
    </row>
    <row r="534" spans="1:9" x14ac:dyDescent="0.25">
      <c r="A534" s="29">
        <v>45734</v>
      </c>
      <c r="B534" s="47">
        <v>3</v>
      </c>
      <c r="C534" s="47">
        <v>2</v>
      </c>
      <c r="D534" s="47">
        <v>5</v>
      </c>
      <c r="E534" s="37">
        <v>27.522500000000001</v>
      </c>
      <c r="F5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4"/>
      <c r="H534"/>
      <c r="I534"/>
    </row>
    <row r="535" spans="1:9" x14ac:dyDescent="0.25">
      <c r="A535" s="29">
        <v>45734</v>
      </c>
      <c r="B535" s="47">
        <v>3</v>
      </c>
      <c r="C535" s="47">
        <v>2</v>
      </c>
      <c r="D535" s="47">
        <v>6</v>
      </c>
      <c r="E535" s="37">
        <v>14.347799999999999</v>
      </c>
      <c r="F5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5"/>
      <c r="H535"/>
      <c r="I535"/>
    </row>
    <row r="536" spans="1:9" x14ac:dyDescent="0.25">
      <c r="A536" s="29">
        <v>45734</v>
      </c>
      <c r="B536" s="47">
        <v>3</v>
      </c>
      <c r="C536" s="47">
        <v>2</v>
      </c>
      <c r="D536" s="47">
        <v>7</v>
      </c>
      <c r="E536" s="37">
        <v>39.335500000000003</v>
      </c>
      <c r="F5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6"/>
      <c r="H536"/>
      <c r="I536"/>
    </row>
    <row r="537" spans="1:9" x14ac:dyDescent="0.25">
      <c r="A537" s="29">
        <v>45734</v>
      </c>
      <c r="B537" s="47">
        <v>3</v>
      </c>
      <c r="C537" s="47">
        <v>2</v>
      </c>
      <c r="D537" s="47">
        <v>8</v>
      </c>
      <c r="E537" s="37">
        <v>11.041600000000001</v>
      </c>
      <c r="F5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7"/>
      <c r="H537"/>
      <c r="I537"/>
    </row>
    <row r="538" spans="1:9" x14ac:dyDescent="0.25">
      <c r="A538" s="29">
        <v>45734</v>
      </c>
      <c r="B538" s="47">
        <v>3</v>
      </c>
      <c r="C538" s="47">
        <v>2</v>
      </c>
      <c r="D538" s="47">
        <v>9</v>
      </c>
      <c r="E538" s="37">
        <v>3.7229999999999999</v>
      </c>
      <c r="F5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8"/>
      <c r="H538"/>
      <c r="I538"/>
    </row>
    <row r="539" spans="1:9" x14ac:dyDescent="0.25">
      <c r="A539" s="29">
        <v>45734</v>
      </c>
      <c r="B539" s="47">
        <v>3</v>
      </c>
      <c r="C539" s="47">
        <v>2</v>
      </c>
      <c r="D539" s="47">
        <v>10</v>
      </c>
      <c r="E539" s="37">
        <v>4.1399999999999997</v>
      </c>
      <c r="F5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9"/>
      <c r="H539"/>
      <c r="I539"/>
    </row>
    <row r="540" spans="1:9" x14ac:dyDescent="0.25">
      <c r="A540" s="29">
        <v>45734</v>
      </c>
      <c r="B540" s="47">
        <v>3</v>
      </c>
      <c r="C540" s="47">
        <v>2</v>
      </c>
      <c r="D540" s="47">
        <v>11</v>
      </c>
      <c r="E540" s="37">
        <v>5.266</v>
      </c>
      <c r="F5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0"/>
      <c r="H540"/>
      <c r="I540"/>
    </row>
    <row r="541" spans="1:9" x14ac:dyDescent="0.25">
      <c r="A541" s="29">
        <v>45734</v>
      </c>
      <c r="B541" s="47">
        <v>3</v>
      </c>
      <c r="C541" s="47">
        <v>2</v>
      </c>
      <c r="D541" s="47">
        <v>12</v>
      </c>
      <c r="E541" s="37">
        <v>5.2747999999999999</v>
      </c>
      <c r="F5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1"/>
      <c r="H541"/>
      <c r="I541"/>
    </row>
    <row r="542" spans="1:9" x14ac:dyDescent="0.25">
      <c r="A542" s="29">
        <v>45734</v>
      </c>
      <c r="B542" s="47">
        <v>3</v>
      </c>
      <c r="C542" s="47">
        <v>2</v>
      </c>
      <c r="D542" s="47">
        <v>13</v>
      </c>
      <c r="E542" s="37">
        <v>20.532299999999999</v>
      </c>
      <c r="F5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2"/>
      <c r="H542"/>
      <c r="I542"/>
    </row>
    <row r="543" spans="1:9" x14ac:dyDescent="0.25">
      <c r="A543" s="29">
        <v>45734</v>
      </c>
      <c r="B543" s="47">
        <v>3</v>
      </c>
      <c r="C543" s="47">
        <v>2</v>
      </c>
      <c r="D543" s="47">
        <v>14</v>
      </c>
      <c r="E543" s="37">
        <v>5.3361999999999998</v>
      </c>
      <c r="F5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3"/>
      <c r="H543"/>
      <c r="I543"/>
    </row>
    <row r="544" spans="1:9" x14ac:dyDescent="0.25">
      <c r="A544" s="29">
        <v>45734</v>
      </c>
      <c r="B544" s="47">
        <v>3</v>
      </c>
      <c r="C544" s="47">
        <v>2</v>
      </c>
      <c r="D544" s="47">
        <v>15</v>
      </c>
      <c r="E544" s="37">
        <v>5.4122000000000003</v>
      </c>
      <c r="F5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4"/>
      <c r="H544"/>
      <c r="I544"/>
    </row>
    <row r="545" spans="1:9" x14ac:dyDescent="0.25">
      <c r="A545" s="29">
        <v>45734</v>
      </c>
      <c r="B545" s="47">
        <v>3</v>
      </c>
      <c r="C545" s="47">
        <v>2</v>
      </c>
      <c r="D545" s="47">
        <v>16</v>
      </c>
      <c r="E545" s="37">
        <v>5.2854000000000001</v>
      </c>
      <c r="F5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5"/>
      <c r="H545"/>
      <c r="I545"/>
    </row>
    <row r="546" spans="1:9" x14ac:dyDescent="0.25">
      <c r="A546" s="29">
        <v>45734</v>
      </c>
      <c r="B546" s="47">
        <v>3</v>
      </c>
      <c r="C546" s="47">
        <v>2</v>
      </c>
      <c r="D546" s="47">
        <v>17</v>
      </c>
      <c r="E546" s="37">
        <v>4.9062000000000001</v>
      </c>
      <c r="F5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6"/>
      <c r="H546"/>
      <c r="I546"/>
    </row>
    <row r="547" spans="1:9" x14ac:dyDescent="0.25">
      <c r="A547" s="29">
        <v>45734</v>
      </c>
      <c r="B547" s="47">
        <v>3</v>
      </c>
      <c r="C547" s="47">
        <v>2</v>
      </c>
      <c r="D547" s="47">
        <v>18</v>
      </c>
      <c r="E547" s="37">
        <v>7.4737999999999998</v>
      </c>
      <c r="F5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7"/>
      <c r="H547"/>
      <c r="I547"/>
    </row>
    <row r="548" spans="1:9" x14ac:dyDescent="0.25">
      <c r="A548" s="29">
        <v>45734</v>
      </c>
      <c r="B548" s="47">
        <v>3</v>
      </c>
      <c r="C548" s="47">
        <v>2</v>
      </c>
      <c r="D548" s="47">
        <v>19</v>
      </c>
      <c r="E548" s="37">
        <v>30.357600000000001</v>
      </c>
      <c r="F5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8"/>
      <c r="H548"/>
      <c r="I548"/>
    </row>
    <row r="549" spans="1:9" x14ac:dyDescent="0.25">
      <c r="A549" s="29">
        <v>45734</v>
      </c>
      <c r="B549" s="47">
        <v>3</v>
      </c>
      <c r="C549" s="47">
        <v>2</v>
      </c>
      <c r="D549" s="47">
        <v>20</v>
      </c>
      <c r="E549" s="37">
        <v>9.2190999999999992</v>
      </c>
      <c r="F5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9"/>
      <c r="H549"/>
      <c r="I549"/>
    </row>
    <row r="550" spans="1:9" x14ac:dyDescent="0.25">
      <c r="A550" s="29">
        <v>45734</v>
      </c>
      <c r="B550" s="47">
        <v>3</v>
      </c>
      <c r="C550" s="47">
        <v>2</v>
      </c>
      <c r="D550" s="47">
        <v>21</v>
      </c>
      <c r="E550" s="37">
        <v>5.9825999999999997</v>
      </c>
      <c r="F5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0"/>
      <c r="H550"/>
      <c r="I550"/>
    </row>
    <row r="551" spans="1:9" x14ac:dyDescent="0.25">
      <c r="A551" s="29">
        <v>45734</v>
      </c>
      <c r="B551" s="47">
        <v>3</v>
      </c>
      <c r="C551" s="47">
        <v>2</v>
      </c>
      <c r="D551" s="47">
        <v>22</v>
      </c>
      <c r="E551" s="37">
        <v>4.8502999999999998</v>
      </c>
      <c r="F5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1"/>
      <c r="H551"/>
      <c r="I551"/>
    </row>
    <row r="552" spans="1:9" x14ac:dyDescent="0.25">
      <c r="A552" s="29">
        <v>45734</v>
      </c>
      <c r="B552" s="47">
        <v>3</v>
      </c>
      <c r="C552" s="47">
        <v>2</v>
      </c>
      <c r="D552" s="47">
        <v>23</v>
      </c>
      <c r="E552" s="37">
        <v>4.7045000000000003</v>
      </c>
      <c r="F5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2"/>
      <c r="H552"/>
      <c r="I552"/>
    </row>
    <row r="553" spans="1:9" x14ac:dyDescent="0.25">
      <c r="A553" s="29">
        <v>45734</v>
      </c>
      <c r="B553" s="47">
        <v>3</v>
      </c>
      <c r="C553" s="47">
        <v>2</v>
      </c>
      <c r="D553" s="47">
        <v>24</v>
      </c>
      <c r="E553" s="37">
        <v>4.6679000000000004</v>
      </c>
      <c r="F5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3"/>
      <c r="H553"/>
      <c r="I553"/>
    </row>
    <row r="554" spans="1:9" x14ac:dyDescent="0.25">
      <c r="A554" s="29">
        <v>45735</v>
      </c>
      <c r="B554" s="47">
        <v>3</v>
      </c>
      <c r="C554" s="47">
        <v>3</v>
      </c>
      <c r="D554" s="47">
        <v>1</v>
      </c>
      <c r="E554" s="37">
        <v>4.2662000000000004</v>
      </c>
      <c r="F5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4"/>
      <c r="H554"/>
      <c r="I554"/>
    </row>
    <row r="555" spans="1:9" x14ac:dyDescent="0.25">
      <c r="A555" s="29">
        <v>45735</v>
      </c>
      <c r="B555" s="47">
        <v>3</v>
      </c>
      <c r="C555" s="47">
        <v>3</v>
      </c>
      <c r="D555" s="47">
        <v>2</v>
      </c>
      <c r="E555" s="37">
        <v>4.1024000000000003</v>
      </c>
      <c r="F5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5"/>
      <c r="H555"/>
      <c r="I555"/>
    </row>
    <row r="556" spans="1:9" x14ac:dyDescent="0.25">
      <c r="A556" s="29">
        <v>45735</v>
      </c>
      <c r="B556" s="47">
        <v>3</v>
      </c>
      <c r="C556" s="47">
        <v>3</v>
      </c>
      <c r="D556" s="47">
        <v>3</v>
      </c>
      <c r="E556" s="37">
        <v>4.1193999999999997</v>
      </c>
      <c r="F5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6"/>
      <c r="H556"/>
      <c r="I556"/>
    </row>
    <row r="557" spans="1:9" x14ac:dyDescent="0.25">
      <c r="A557" s="29">
        <v>45735</v>
      </c>
      <c r="B557" s="47">
        <v>3</v>
      </c>
      <c r="C557" s="47">
        <v>3</v>
      </c>
      <c r="D557" s="47">
        <v>4</v>
      </c>
      <c r="E557" s="37">
        <v>5.5162000000000004</v>
      </c>
      <c r="F5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7"/>
      <c r="H557"/>
      <c r="I557"/>
    </row>
    <row r="558" spans="1:9" x14ac:dyDescent="0.25">
      <c r="A558" s="29">
        <v>45735</v>
      </c>
      <c r="B558" s="47">
        <v>3</v>
      </c>
      <c r="C558" s="47">
        <v>3</v>
      </c>
      <c r="D558" s="47">
        <v>5</v>
      </c>
      <c r="E558" s="37">
        <v>4.0895000000000001</v>
      </c>
      <c r="F5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8"/>
      <c r="H558"/>
      <c r="I558"/>
    </row>
    <row r="559" spans="1:9" x14ac:dyDescent="0.25">
      <c r="A559" s="29">
        <v>45735</v>
      </c>
      <c r="B559" s="47">
        <v>3</v>
      </c>
      <c r="C559" s="47">
        <v>3</v>
      </c>
      <c r="D559" s="47">
        <v>6</v>
      </c>
      <c r="E559" s="37">
        <v>4.3132000000000001</v>
      </c>
      <c r="F5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9"/>
      <c r="H559"/>
      <c r="I559"/>
    </row>
    <row r="560" spans="1:9" x14ac:dyDescent="0.25">
      <c r="A560" s="29">
        <v>45735</v>
      </c>
      <c r="B560" s="47">
        <v>3</v>
      </c>
      <c r="C560" s="47">
        <v>3</v>
      </c>
      <c r="D560" s="47">
        <v>7</v>
      </c>
      <c r="E560" s="37">
        <v>5.7276999999999996</v>
      </c>
      <c r="F5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0"/>
      <c r="H560"/>
      <c r="I560"/>
    </row>
    <row r="561" spans="1:9" x14ac:dyDescent="0.25">
      <c r="A561" s="29">
        <v>45735</v>
      </c>
      <c r="B561" s="47">
        <v>3</v>
      </c>
      <c r="C561" s="47">
        <v>3</v>
      </c>
      <c r="D561" s="47">
        <v>8</v>
      </c>
      <c r="E561" s="37">
        <v>10.6158</v>
      </c>
      <c r="F5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1"/>
      <c r="H561"/>
      <c r="I561"/>
    </row>
    <row r="562" spans="1:9" x14ac:dyDescent="0.25">
      <c r="A562" s="29">
        <v>45735</v>
      </c>
      <c r="B562" s="47">
        <v>3</v>
      </c>
      <c r="C562" s="47">
        <v>3</v>
      </c>
      <c r="D562" s="47">
        <v>9</v>
      </c>
      <c r="E562" s="37">
        <v>-10.0799</v>
      </c>
      <c r="F5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2"/>
      <c r="H562"/>
      <c r="I562"/>
    </row>
    <row r="563" spans="1:9" x14ac:dyDescent="0.25">
      <c r="A563" s="29">
        <v>45735</v>
      </c>
      <c r="B563" s="47">
        <v>3</v>
      </c>
      <c r="C563" s="47">
        <v>3</v>
      </c>
      <c r="D563" s="47">
        <v>10</v>
      </c>
      <c r="E563" s="37">
        <v>-7.7858000000000001</v>
      </c>
      <c r="F5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3"/>
      <c r="H563"/>
      <c r="I563"/>
    </row>
    <row r="564" spans="1:9" x14ac:dyDescent="0.25">
      <c r="A564" s="29">
        <v>45735</v>
      </c>
      <c r="B564" s="47">
        <v>3</v>
      </c>
      <c r="C564" s="47">
        <v>3</v>
      </c>
      <c r="D564" s="47">
        <v>11</v>
      </c>
      <c r="E564" s="37">
        <v>-28.838200000000001</v>
      </c>
      <c r="F5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4"/>
      <c r="H564"/>
      <c r="I564"/>
    </row>
    <row r="565" spans="1:9" x14ac:dyDescent="0.25">
      <c r="A565" s="29">
        <v>45735</v>
      </c>
      <c r="B565" s="47">
        <v>3</v>
      </c>
      <c r="C565" s="47">
        <v>3</v>
      </c>
      <c r="D565" s="47">
        <v>12</v>
      </c>
      <c r="E565" s="37">
        <v>-18.517800000000001</v>
      </c>
      <c r="F5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5"/>
      <c r="H565"/>
      <c r="I565"/>
    </row>
    <row r="566" spans="1:9" x14ac:dyDescent="0.25">
      <c r="A566" s="29">
        <v>45735</v>
      </c>
      <c r="B566" s="47">
        <v>3</v>
      </c>
      <c r="C566" s="47">
        <v>3</v>
      </c>
      <c r="D566" s="47">
        <v>13</v>
      </c>
      <c r="E566" s="37">
        <v>-24.973400000000002</v>
      </c>
      <c r="F5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6"/>
      <c r="H566"/>
      <c r="I566"/>
    </row>
    <row r="567" spans="1:9" x14ac:dyDescent="0.25">
      <c r="A567" s="29">
        <v>45735</v>
      </c>
      <c r="B567" s="47">
        <v>3</v>
      </c>
      <c r="C567" s="47">
        <v>3</v>
      </c>
      <c r="D567" s="47">
        <v>14</v>
      </c>
      <c r="E567" s="37">
        <v>-10.9244</v>
      </c>
      <c r="F5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7"/>
      <c r="H567"/>
      <c r="I567"/>
    </row>
    <row r="568" spans="1:9" x14ac:dyDescent="0.25">
      <c r="A568" s="29">
        <v>45735</v>
      </c>
      <c r="B568" s="47">
        <v>3</v>
      </c>
      <c r="C568" s="47">
        <v>3</v>
      </c>
      <c r="D568" s="47">
        <v>15</v>
      </c>
      <c r="E568" s="37">
        <v>-34.043599999999998</v>
      </c>
      <c r="F5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8"/>
      <c r="H568"/>
      <c r="I568"/>
    </row>
    <row r="569" spans="1:9" x14ac:dyDescent="0.25">
      <c r="A569" s="29">
        <v>45735</v>
      </c>
      <c r="B569" s="47">
        <v>3</v>
      </c>
      <c r="C569" s="47">
        <v>3</v>
      </c>
      <c r="D569" s="47">
        <v>16</v>
      </c>
      <c r="E569" s="37">
        <v>-29.124400000000001</v>
      </c>
      <c r="F5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9"/>
      <c r="H569"/>
      <c r="I569"/>
    </row>
    <row r="570" spans="1:9" x14ac:dyDescent="0.25">
      <c r="A570" s="29">
        <v>45735</v>
      </c>
      <c r="B570" s="47">
        <v>3</v>
      </c>
      <c r="C570" s="47">
        <v>3</v>
      </c>
      <c r="D570" s="47">
        <v>17</v>
      </c>
      <c r="E570" s="37">
        <v>-6.4242999999999997</v>
      </c>
      <c r="F5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0"/>
      <c r="H570"/>
      <c r="I570"/>
    </row>
    <row r="571" spans="1:9" x14ac:dyDescent="0.25">
      <c r="A571" s="29">
        <v>45735</v>
      </c>
      <c r="B571" s="47">
        <v>3</v>
      </c>
      <c r="C571" s="47">
        <v>3</v>
      </c>
      <c r="D571" s="47">
        <v>18</v>
      </c>
      <c r="E571" s="37">
        <v>-6.0251000000000001</v>
      </c>
      <c r="F5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1"/>
      <c r="H571"/>
      <c r="I571"/>
    </row>
    <row r="572" spans="1:9" x14ac:dyDescent="0.25">
      <c r="A572" s="29">
        <v>45735</v>
      </c>
      <c r="B572" s="47">
        <v>3</v>
      </c>
      <c r="C572" s="47">
        <v>3</v>
      </c>
      <c r="D572" s="47">
        <v>19</v>
      </c>
      <c r="E572" s="37">
        <v>4.2957000000000001</v>
      </c>
      <c r="F5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2"/>
      <c r="H572"/>
      <c r="I572"/>
    </row>
    <row r="573" spans="1:9" x14ac:dyDescent="0.25">
      <c r="A573" s="29">
        <v>45735</v>
      </c>
      <c r="B573" s="47">
        <v>3</v>
      </c>
      <c r="C573" s="47">
        <v>3</v>
      </c>
      <c r="D573" s="47">
        <v>20</v>
      </c>
      <c r="E573" s="37">
        <v>4.2403000000000004</v>
      </c>
      <c r="F5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3"/>
      <c r="H573"/>
      <c r="I573"/>
    </row>
    <row r="574" spans="1:9" x14ac:dyDescent="0.25">
      <c r="A574" s="29">
        <v>45735</v>
      </c>
      <c r="B574" s="47">
        <v>3</v>
      </c>
      <c r="C574" s="47">
        <v>3</v>
      </c>
      <c r="D574" s="47">
        <v>21</v>
      </c>
      <c r="E574" s="37">
        <v>4.2253999999999996</v>
      </c>
      <c r="F5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4"/>
      <c r="H574"/>
      <c r="I574"/>
    </row>
    <row r="575" spans="1:9" x14ac:dyDescent="0.25">
      <c r="A575" s="29">
        <v>45735</v>
      </c>
      <c r="B575" s="47">
        <v>3</v>
      </c>
      <c r="C575" s="47">
        <v>3</v>
      </c>
      <c r="D575" s="47">
        <v>22</v>
      </c>
      <c r="E575" s="37">
        <v>27.047599999999999</v>
      </c>
      <c r="F5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5"/>
      <c r="H575"/>
      <c r="I575"/>
    </row>
    <row r="576" spans="1:9" x14ac:dyDescent="0.25">
      <c r="A576" s="29">
        <v>45735</v>
      </c>
      <c r="B576" s="47">
        <v>3</v>
      </c>
      <c r="C576" s="47">
        <v>3</v>
      </c>
      <c r="D576" s="47">
        <v>23</v>
      </c>
      <c r="E576" s="37">
        <v>343.62079999999997</v>
      </c>
      <c r="F5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6"/>
      <c r="H576"/>
      <c r="I576"/>
    </row>
    <row r="577" spans="1:9" x14ac:dyDescent="0.25">
      <c r="A577" s="29">
        <v>45735</v>
      </c>
      <c r="B577" s="47">
        <v>3</v>
      </c>
      <c r="C577" s="47">
        <v>3</v>
      </c>
      <c r="D577" s="47">
        <v>24</v>
      </c>
      <c r="E577" s="37">
        <v>4.0244</v>
      </c>
      <c r="F5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7"/>
      <c r="H577"/>
      <c r="I577"/>
    </row>
    <row r="578" spans="1:9" x14ac:dyDescent="0.25">
      <c r="A578" s="29">
        <v>45736</v>
      </c>
      <c r="B578" s="47">
        <v>3</v>
      </c>
      <c r="C578" s="47">
        <v>4</v>
      </c>
      <c r="D578" s="47">
        <v>1</v>
      </c>
      <c r="E578" s="37">
        <v>3.0787</v>
      </c>
      <c r="F5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8"/>
      <c r="H578"/>
      <c r="I578"/>
    </row>
    <row r="579" spans="1:9" x14ac:dyDescent="0.25">
      <c r="A579" s="29">
        <v>45736</v>
      </c>
      <c r="B579" s="47">
        <v>3</v>
      </c>
      <c r="C579" s="47">
        <v>4</v>
      </c>
      <c r="D579" s="47">
        <v>2</v>
      </c>
      <c r="E579" s="37">
        <v>11.4328</v>
      </c>
      <c r="F5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9"/>
      <c r="H579"/>
      <c r="I579"/>
    </row>
    <row r="580" spans="1:9" x14ac:dyDescent="0.25">
      <c r="A580" s="29">
        <v>45736</v>
      </c>
      <c r="B580" s="47">
        <v>3</v>
      </c>
      <c r="C580" s="47">
        <v>4</v>
      </c>
      <c r="D580" s="47">
        <v>3</v>
      </c>
      <c r="E580" s="37">
        <v>3.5306999999999999</v>
      </c>
      <c r="F5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0"/>
      <c r="H580"/>
      <c r="I580"/>
    </row>
    <row r="581" spans="1:9" x14ac:dyDescent="0.25">
      <c r="A581" s="29">
        <v>45736</v>
      </c>
      <c r="B581" s="47">
        <v>3</v>
      </c>
      <c r="C581" s="47">
        <v>4</v>
      </c>
      <c r="D581" s="47">
        <v>4</v>
      </c>
      <c r="E581" s="37">
        <v>3.3264999999999998</v>
      </c>
      <c r="F5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1"/>
      <c r="H581"/>
      <c r="I581"/>
    </row>
    <row r="582" spans="1:9" x14ac:dyDescent="0.25">
      <c r="A582" s="29">
        <v>45736</v>
      </c>
      <c r="B582" s="47">
        <v>3</v>
      </c>
      <c r="C582" s="47">
        <v>4</v>
      </c>
      <c r="D582" s="47">
        <v>5</v>
      </c>
      <c r="E582" s="37">
        <v>3.2774000000000001</v>
      </c>
      <c r="F5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2"/>
      <c r="H582"/>
      <c r="I582"/>
    </row>
    <row r="583" spans="1:9" x14ac:dyDescent="0.25">
      <c r="A583" s="29">
        <v>45736</v>
      </c>
      <c r="B583" s="47">
        <v>3</v>
      </c>
      <c r="C583" s="47">
        <v>4</v>
      </c>
      <c r="D583" s="47">
        <v>6</v>
      </c>
      <c r="E583" s="37">
        <v>4.9428000000000001</v>
      </c>
      <c r="F5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3"/>
      <c r="H583"/>
      <c r="I583"/>
    </row>
    <row r="584" spans="1:9" x14ac:dyDescent="0.25">
      <c r="A584" s="29">
        <v>45736</v>
      </c>
      <c r="B584" s="47">
        <v>3</v>
      </c>
      <c r="C584" s="47">
        <v>4</v>
      </c>
      <c r="D584" s="47">
        <v>7</v>
      </c>
      <c r="E584" s="37">
        <v>14.3325</v>
      </c>
      <c r="F5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4"/>
      <c r="H584"/>
      <c r="I584"/>
    </row>
    <row r="585" spans="1:9" x14ac:dyDescent="0.25">
      <c r="A585" s="29">
        <v>45736</v>
      </c>
      <c r="B585" s="47">
        <v>3</v>
      </c>
      <c r="C585" s="47">
        <v>4</v>
      </c>
      <c r="D585" s="47">
        <v>8</v>
      </c>
      <c r="E585" s="37">
        <v>15.0105</v>
      </c>
      <c r="F5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5"/>
      <c r="H585"/>
      <c r="I585"/>
    </row>
    <row r="586" spans="1:9" x14ac:dyDescent="0.25">
      <c r="A586" s="29">
        <v>45736</v>
      </c>
      <c r="B586" s="47">
        <v>3</v>
      </c>
      <c r="C586" s="47">
        <v>4</v>
      </c>
      <c r="D586" s="47">
        <v>9</v>
      </c>
      <c r="E586" s="37">
        <v>3.9394999999999998</v>
      </c>
      <c r="F5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6"/>
      <c r="H586"/>
      <c r="I586"/>
    </row>
    <row r="587" spans="1:9" x14ac:dyDescent="0.25">
      <c r="A587" s="29">
        <v>45736</v>
      </c>
      <c r="B587" s="47">
        <v>3</v>
      </c>
      <c r="C587" s="47">
        <v>4</v>
      </c>
      <c r="D587" s="47">
        <v>10</v>
      </c>
      <c r="E587" s="37">
        <v>-2.7801</v>
      </c>
      <c r="F5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7"/>
      <c r="H587"/>
      <c r="I587"/>
    </row>
    <row r="588" spans="1:9" x14ac:dyDescent="0.25">
      <c r="A588" s="29">
        <v>45736</v>
      </c>
      <c r="B588" s="47">
        <v>3</v>
      </c>
      <c r="C588" s="47">
        <v>4</v>
      </c>
      <c r="D588" s="47">
        <v>11</v>
      </c>
      <c r="E588" s="37">
        <v>-20.835000000000001</v>
      </c>
      <c r="F5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8"/>
      <c r="H588"/>
      <c r="I588"/>
    </row>
    <row r="589" spans="1:9" x14ac:dyDescent="0.25">
      <c r="A589" s="29">
        <v>45736</v>
      </c>
      <c r="B589" s="47">
        <v>3</v>
      </c>
      <c r="C589" s="47">
        <v>4</v>
      </c>
      <c r="D589" s="47">
        <v>12</v>
      </c>
      <c r="E589" s="37">
        <v>-32.095100000000002</v>
      </c>
      <c r="F5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9"/>
      <c r="H589"/>
      <c r="I589"/>
    </row>
    <row r="590" spans="1:9" x14ac:dyDescent="0.25">
      <c r="A590" s="29">
        <v>45736</v>
      </c>
      <c r="B590" s="47">
        <v>3</v>
      </c>
      <c r="C590" s="47">
        <v>4</v>
      </c>
      <c r="D590" s="47">
        <v>13</v>
      </c>
      <c r="E590" s="37">
        <v>-36.554900000000004</v>
      </c>
      <c r="F5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0"/>
      <c r="H590"/>
      <c r="I590"/>
    </row>
    <row r="591" spans="1:9" x14ac:dyDescent="0.25">
      <c r="A591" s="29">
        <v>45736</v>
      </c>
      <c r="B591" s="47">
        <v>3</v>
      </c>
      <c r="C591" s="47">
        <v>4</v>
      </c>
      <c r="D591" s="47">
        <v>14</v>
      </c>
      <c r="E591" s="37">
        <v>-44.487900000000003</v>
      </c>
      <c r="F5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1"/>
      <c r="H591"/>
      <c r="I591"/>
    </row>
    <row r="592" spans="1:9" x14ac:dyDescent="0.25">
      <c r="A592" s="29">
        <v>45736</v>
      </c>
      <c r="B592" s="47">
        <v>3</v>
      </c>
      <c r="C592" s="47">
        <v>4</v>
      </c>
      <c r="D592" s="47">
        <v>15</v>
      </c>
      <c r="E592" s="37">
        <v>-51.415100000000002</v>
      </c>
      <c r="F5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2"/>
      <c r="H592"/>
      <c r="I592"/>
    </row>
    <row r="593" spans="1:9" x14ac:dyDescent="0.25">
      <c r="A593" s="29">
        <v>45736</v>
      </c>
      <c r="B593" s="47">
        <v>3</v>
      </c>
      <c r="C593" s="47">
        <v>4</v>
      </c>
      <c r="D593" s="47">
        <v>16</v>
      </c>
      <c r="E593" s="37">
        <v>-53.078000000000003</v>
      </c>
      <c r="F5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3"/>
      <c r="H593"/>
      <c r="I593"/>
    </row>
    <row r="594" spans="1:9" x14ac:dyDescent="0.25">
      <c r="A594" s="29">
        <v>45736</v>
      </c>
      <c r="B594" s="47">
        <v>3</v>
      </c>
      <c r="C594" s="47">
        <v>4</v>
      </c>
      <c r="D594" s="47">
        <v>17</v>
      </c>
      <c r="E594" s="37">
        <v>-44.881999999999998</v>
      </c>
      <c r="F5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4"/>
      <c r="H594"/>
      <c r="I594"/>
    </row>
    <row r="595" spans="1:9" x14ac:dyDescent="0.25">
      <c r="A595" s="29">
        <v>45736</v>
      </c>
      <c r="B595" s="47">
        <v>3</v>
      </c>
      <c r="C595" s="47">
        <v>4</v>
      </c>
      <c r="D595" s="47">
        <v>18</v>
      </c>
      <c r="E595" s="37">
        <v>36.607999999999997</v>
      </c>
      <c r="F5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5"/>
      <c r="H595"/>
      <c r="I595"/>
    </row>
    <row r="596" spans="1:9" x14ac:dyDescent="0.25">
      <c r="A596" s="29">
        <v>45736</v>
      </c>
      <c r="B596" s="47">
        <v>3</v>
      </c>
      <c r="C596" s="47">
        <v>4</v>
      </c>
      <c r="D596" s="47">
        <v>19</v>
      </c>
      <c r="E596" s="37">
        <v>22.75</v>
      </c>
      <c r="F5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6"/>
      <c r="H596"/>
      <c r="I596"/>
    </row>
    <row r="597" spans="1:9" x14ac:dyDescent="0.25">
      <c r="A597" s="29">
        <v>45736</v>
      </c>
      <c r="B597" s="47">
        <v>3</v>
      </c>
      <c r="C597" s="47">
        <v>4</v>
      </c>
      <c r="D597" s="47">
        <v>20</v>
      </c>
      <c r="E597" s="37">
        <v>24.9239</v>
      </c>
      <c r="F5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7"/>
      <c r="H597"/>
      <c r="I597"/>
    </row>
    <row r="598" spans="1:9" x14ac:dyDescent="0.25">
      <c r="A598" s="29">
        <v>45736</v>
      </c>
      <c r="B598" s="47">
        <v>3</v>
      </c>
      <c r="C598" s="47">
        <v>4</v>
      </c>
      <c r="D598" s="47">
        <v>21</v>
      </c>
      <c r="E598" s="37">
        <v>25.488600000000002</v>
      </c>
      <c r="F5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8"/>
      <c r="H598"/>
      <c r="I598"/>
    </row>
    <row r="599" spans="1:9" x14ac:dyDescent="0.25">
      <c r="A599" s="29">
        <v>45736</v>
      </c>
      <c r="B599" s="47">
        <v>3</v>
      </c>
      <c r="C599" s="47">
        <v>4</v>
      </c>
      <c r="D599" s="47">
        <v>22</v>
      </c>
      <c r="E599" s="37">
        <v>24.982600000000001</v>
      </c>
      <c r="F5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9"/>
      <c r="H599"/>
      <c r="I599"/>
    </row>
    <row r="600" spans="1:9" x14ac:dyDescent="0.25">
      <c r="A600" s="29">
        <v>45736</v>
      </c>
      <c r="B600" s="47">
        <v>3</v>
      </c>
      <c r="C600" s="47">
        <v>4</v>
      </c>
      <c r="D600" s="47">
        <v>23</v>
      </c>
      <c r="E600" s="37">
        <v>25.8233</v>
      </c>
      <c r="F6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0"/>
      <c r="H600"/>
      <c r="I600"/>
    </row>
    <row r="601" spans="1:9" x14ac:dyDescent="0.25">
      <c r="A601" s="29">
        <v>45736</v>
      </c>
      <c r="B601" s="47">
        <v>3</v>
      </c>
      <c r="C601" s="47">
        <v>4</v>
      </c>
      <c r="D601" s="47">
        <v>24</v>
      </c>
      <c r="E601" s="37">
        <v>24.7942</v>
      </c>
      <c r="F6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1"/>
      <c r="H601"/>
      <c r="I601"/>
    </row>
    <row r="602" spans="1:9" x14ac:dyDescent="0.25">
      <c r="A602" s="29">
        <v>45737</v>
      </c>
      <c r="B602" s="47">
        <v>3</v>
      </c>
      <c r="C602" s="47">
        <v>5</v>
      </c>
      <c r="D602" s="47">
        <v>1</v>
      </c>
      <c r="E602" s="37">
        <v>24.6694</v>
      </c>
      <c r="F6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2"/>
      <c r="H602"/>
      <c r="I602"/>
    </row>
    <row r="603" spans="1:9" x14ac:dyDescent="0.25">
      <c r="A603" s="29">
        <v>45737</v>
      </c>
      <c r="B603" s="47">
        <v>3</v>
      </c>
      <c r="C603" s="47">
        <v>5</v>
      </c>
      <c r="D603" s="47">
        <v>2</v>
      </c>
      <c r="E603" s="37">
        <v>24.333500000000001</v>
      </c>
      <c r="F6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3"/>
      <c r="H603"/>
      <c r="I603"/>
    </row>
    <row r="604" spans="1:9" x14ac:dyDescent="0.25">
      <c r="A604" s="29">
        <v>45737</v>
      </c>
      <c r="B604" s="47">
        <v>3</v>
      </c>
      <c r="C604" s="47">
        <v>5</v>
      </c>
      <c r="D604" s="47">
        <v>3</v>
      </c>
      <c r="E604" s="37">
        <v>24.364799999999999</v>
      </c>
      <c r="F6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4"/>
      <c r="H604"/>
      <c r="I604"/>
    </row>
    <row r="605" spans="1:9" x14ac:dyDescent="0.25">
      <c r="A605" s="29">
        <v>45737</v>
      </c>
      <c r="B605" s="47">
        <v>3</v>
      </c>
      <c r="C605" s="47">
        <v>5</v>
      </c>
      <c r="D605" s="47">
        <v>4</v>
      </c>
      <c r="E605" s="37">
        <v>23.263999999999999</v>
      </c>
      <c r="F6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5"/>
      <c r="H605"/>
      <c r="I605"/>
    </row>
    <row r="606" spans="1:9" x14ac:dyDescent="0.25">
      <c r="A606" s="29">
        <v>45737</v>
      </c>
      <c r="B606" s="47">
        <v>3</v>
      </c>
      <c r="C606" s="47">
        <v>5</v>
      </c>
      <c r="D606" s="47">
        <v>5</v>
      </c>
      <c r="E606" s="37">
        <v>22.263200000000001</v>
      </c>
      <c r="F6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6"/>
      <c r="H606"/>
      <c r="I606"/>
    </row>
    <row r="607" spans="1:9" x14ac:dyDescent="0.25">
      <c r="A607" s="29">
        <v>45737</v>
      </c>
      <c r="B607" s="47">
        <v>3</v>
      </c>
      <c r="C607" s="47">
        <v>5</v>
      </c>
      <c r="D607" s="47">
        <v>6</v>
      </c>
      <c r="E607" s="37">
        <v>22.738600000000002</v>
      </c>
      <c r="F6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7"/>
      <c r="H607"/>
      <c r="I607"/>
    </row>
    <row r="608" spans="1:9" x14ac:dyDescent="0.25">
      <c r="A608" s="29">
        <v>45737</v>
      </c>
      <c r="B608" s="47">
        <v>3</v>
      </c>
      <c r="C608" s="47">
        <v>5</v>
      </c>
      <c r="D608" s="47">
        <v>7</v>
      </c>
      <c r="E608" s="37">
        <v>30.931699999999999</v>
      </c>
      <c r="F6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8"/>
      <c r="H608"/>
      <c r="I608"/>
    </row>
    <row r="609" spans="1:9" x14ac:dyDescent="0.25">
      <c r="A609" s="29">
        <v>45737</v>
      </c>
      <c r="B609" s="47">
        <v>3</v>
      </c>
      <c r="C609" s="47">
        <v>5</v>
      </c>
      <c r="D609" s="47">
        <v>8</v>
      </c>
      <c r="E609" s="37">
        <v>19.711500000000001</v>
      </c>
      <c r="F6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9"/>
      <c r="H609"/>
      <c r="I609"/>
    </row>
    <row r="610" spans="1:9" x14ac:dyDescent="0.25">
      <c r="A610" s="29">
        <v>45737</v>
      </c>
      <c r="B610" s="47">
        <v>3</v>
      </c>
      <c r="C610" s="47">
        <v>5</v>
      </c>
      <c r="D610" s="47">
        <v>9</v>
      </c>
      <c r="E610" s="37">
        <v>15.837</v>
      </c>
      <c r="F6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0"/>
      <c r="H610"/>
      <c r="I610"/>
    </row>
    <row r="611" spans="1:9" x14ac:dyDescent="0.25">
      <c r="A611" s="29">
        <v>45737</v>
      </c>
      <c r="B611" s="47">
        <v>3</v>
      </c>
      <c r="C611" s="47">
        <v>5</v>
      </c>
      <c r="D611" s="47">
        <v>10</v>
      </c>
      <c r="E611" s="37">
        <v>8.5879999999999992</v>
      </c>
      <c r="F6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1"/>
      <c r="H611"/>
      <c r="I611"/>
    </row>
    <row r="612" spans="1:9" x14ac:dyDescent="0.25">
      <c r="A612" s="29">
        <v>45737</v>
      </c>
      <c r="B612" s="47">
        <v>3</v>
      </c>
      <c r="C612" s="47">
        <v>5</v>
      </c>
      <c r="D612" s="47">
        <v>11</v>
      </c>
      <c r="E612" s="37">
        <v>-0.97209999999999996</v>
      </c>
      <c r="F6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2"/>
      <c r="H612"/>
      <c r="I612"/>
    </row>
    <row r="613" spans="1:9" x14ac:dyDescent="0.25">
      <c r="A613" s="29">
        <v>45737</v>
      </c>
      <c r="B613" s="47">
        <v>3</v>
      </c>
      <c r="C613" s="47">
        <v>5</v>
      </c>
      <c r="D613" s="47">
        <v>12</v>
      </c>
      <c r="E613" s="37">
        <v>-16.3432</v>
      </c>
      <c r="F6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3"/>
      <c r="H613"/>
      <c r="I613"/>
    </row>
    <row r="614" spans="1:9" x14ac:dyDescent="0.25">
      <c r="A614" s="29">
        <v>45737</v>
      </c>
      <c r="B614" s="47">
        <v>3</v>
      </c>
      <c r="C614" s="47">
        <v>5</v>
      </c>
      <c r="D614" s="47">
        <v>13</v>
      </c>
      <c r="E614" s="37">
        <v>-20.898199999999999</v>
      </c>
      <c r="F6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4"/>
      <c r="H614"/>
      <c r="I614"/>
    </row>
    <row r="615" spans="1:9" x14ac:dyDescent="0.25">
      <c r="A615" s="29">
        <v>45737</v>
      </c>
      <c r="B615" s="47">
        <v>3</v>
      </c>
      <c r="C615" s="47">
        <v>5</v>
      </c>
      <c r="D615" s="47">
        <v>14</v>
      </c>
      <c r="E615" s="37">
        <v>-28.173999999999999</v>
      </c>
      <c r="F6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5"/>
      <c r="H615"/>
      <c r="I615"/>
    </row>
    <row r="616" spans="1:9" x14ac:dyDescent="0.25">
      <c r="A616" s="29">
        <v>45737</v>
      </c>
      <c r="B616" s="47">
        <v>3</v>
      </c>
      <c r="C616" s="47">
        <v>5</v>
      </c>
      <c r="D616" s="47">
        <v>15</v>
      </c>
      <c r="E616" s="37">
        <v>-34.417999999999999</v>
      </c>
      <c r="F6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6"/>
      <c r="H616"/>
      <c r="I616"/>
    </row>
    <row r="617" spans="1:9" x14ac:dyDescent="0.25">
      <c r="A617" s="29">
        <v>45737</v>
      </c>
      <c r="B617" s="47">
        <v>3</v>
      </c>
      <c r="C617" s="47">
        <v>5</v>
      </c>
      <c r="D617" s="47">
        <v>16</v>
      </c>
      <c r="E617" s="37">
        <v>-32.848599999999998</v>
      </c>
      <c r="F6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7"/>
      <c r="H617"/>
      <c r="I617"/>
    </row>
    <row r="618" spans="1:9" x14ac:dyDescent="0.25">
      <c r="A618" s="29">
        <v>45737</v>
      </c>
      <c r="B618" s="47">
        <v>3</v>
      </c>
      <c r="C618" s="47">
        <v>5</v>
      </c>
      <c r="D618" s="47">
        <v>17</v>
      </c>
      <c r="E618" s="37">
        <v>-29.786799999999999</v>
      </c>
      <c r="F6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8"/>
      <c r="H618"/>
      <c r="I618"/>
    </row>
    <row r="619" spans="1:9" x14ac:dyDescent="0.25">
      <c r="A619" s="29">
        <v>45737</v>
      </c>
      <c r="B619" s="47">
        <v>3</v>
      </c>
      <c r="C619" s="47">
        <v>5</v>
      </c>
      <c r="D619" s="47">
        <v>18</v>
      </c>
      <c r="E619" s="37">
        <v>-20.722200000000001</v>
      </c>
      <c r="F6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9"/>
      <c r="H619"/>
      <c r="I619"/>
    </row>
    <row r="620" spans="1:9" x14ac:dyDescent="0.25">
      <c r="A620" s="29">
        <v>45737</v>
      </c>
      <c r="B620" s="47">
        <v>3</v>
      </c>
      <c r="C620" s="47">
        <v>5</v>
      </c>
      <c r="D620" s="47">
        <v>19</v>
      </c>
      <c r="E620" s="37">
        <v>35.080100000000002</v>
      </c>
      <c r="F6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0"/>
      <c r="H620"/>
      <c r="I620"/>
    </row>
    <row r="621" spans="1:9" x14ac:dyDescent="0.25">
      <c r="A621" s="29">
        <v>45737</v>
      </c>
      <c r="B621" s="47">
        <v>3</v>
      </c>
      <c r="C621" s="47">
        <v>5</v>
      </c>
      <c r="D621" s="47">
        <v>20</v>
      </c>
      <c r="E621" s="37">
        <v>26.126000000000001</v>
      </c>
      <c r="F6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1"/>
      <c r="H621"/>
      <c r="I621"/>
    </row>
    <row r="622" spans="1:9" x14ac:dyDescent="0.25">
      <c r="A622" s="29">
        <v>45737</v>
      </c>
      <c r="B622" s="47">
        <v>3</v>
      </c>
      <c r="C622" s="47">
        <v>5</v>
      </c>
      <c r="D622" s="47">
        <v>21</v>
      </c>
      <c r="E622" s="37">
        <v>24.912600000000001</v>
      </c>
      <c r="F6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2"/>
      <c r="H622"/>
      <c r="I622"/>
    </row>
    <row r="623" spans="1:9" x14ac:dyDescent="0.25">
      <c r="A623" s="29">
        <v>45737</v>
      </c>
      <c r="B623" s="47">
        <v>3</v>
      </c>
      <c r="C623" s="47">
        <v>5</v>
      </c>
      <c r="D623" s="47">
        <v>22</v>
      </c>
      <c r="E623" s="37">
        <v>25.347200000000001</v>
      </c>
      <c r="F6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3"/>
      <c r="H623"/>
      <c r="I623"/>
    </row>
    <row r="624" spans="1:9" x14ac:dyDescent="0.25">
      <c r="A624" s="29">
        <v>45737</v>
      </c>
      <c r="B624" s="47">
        <v>3</v>
      </c>
      <c r="C624" s="47">
        <v>5</v>
      </c>
      <c r="D624" s="47">
        <v>23</v>
      </c>
      <c r="E624" s="37">
        <v>27.045100000000001</v>
      </c>
      <c r="F6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4"/>
      <c r="H624"/>
      <c r="I624"/>
    </row>
    <row r="625" spans="1:9" x14ac:dyDescent="0.25">
      <c r="A625" s="29">
        <v>45737</v>
      </c>
      <c r="B625" s="47">
        <v>3</v>
      </c>
      <c r="C625" s="47">
        <v>5</v>
      </c>
      <c r="D625" s="47">
        <v>24</v>
      </c>
      <c r="E625" s="37">
        <v>25.682400000000001</v>
      </c>
      <c r="F6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5"/>
      <c r="H625"/>
      <c r="I625"/>
    </row>
    <row r="626" spans="1:9" x14ac:dyDescent="0.25">
      <c r="A626" s="29">
        <v>45738</v>
      </c>
      <c r="B626" s="47">
        <v>3</v>
      </c>
      <c r="C626" s="47">
        <v>6</v>
      </c>
      <c r="D626" s="47">
        <v>1</v>
      </c>
      <c r="E626" s="37">
        <v>25.163399999999999</v>
      </c>
      <c r="F6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6"/>
      <c r="H626"/>
      <c r="I626"/>
    </row>
    <row r="627" spans="1:9" x14ac:dyDescent="0.25">
      <c r="A627" s="29">
        <v>45738</v>
      </c>
      <c r="B627" s="47">
        <v>3</v>
      </c>
      <c r="C627" s="47">
        <v>6</v>
      </c>
      <c r="D627" s="47">
        <v>2</v>
      </c>
      <c r="E627" s="37">
        <v>26.5566</v>
      </c>
      <c r="F6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7"/>
      <c r="H627"/>
      <c r="I627"/>
    </row>
    <row r="628" spans="1:9" x14ac:dyDescent="0.25">
      <c r="A628" s="29">
        <v>45738</v>
      </c>
      <c r="B628" s="47">
        <v>3</v>
      </c>
      <c r="C628" s="47">
        <v>6</v>
      </c>
      <c r="D628" s="47">
        <v>3</v>
      </c>
      <c r="E628" s="37">
        <v>24.405000000000001</v>
      </c>
      <c r="F6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8"/>
      <c r="H628"/>
      <c r="I628"/>
    </row>
    <row r="629" spans="1:9" x14ac:dyDescent="0.25">
      <c r="A629" s="29">
        <v>45738</v>
      </c>
      <c r="B629" s="47">
        <v>3</v>
      </c>
      <c r="C629" s="47">
        <v>6</v>
      </c>
      <c r="D629" s="47">
        <v>4</v>
      </c>
      <c r="E629" s="37">
        <v>23.557200000000002</v>
      </c>
      <c r="F6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9"/>
      <c r="H629"/>
      <c r="I629"/>
    </row>
    <row r="630" spans="1:9" x14ac:dyDescent="0.25">
      <c r="A630" s="29">
        <v>45738</v>
      </c>
      <c r="B630" s="47">
        <v>3</v>
      </c>
      <c r="C630" s="47">
        <v>6</v>
      </c>
      <c r="D630" s="47">
        <v>5</v>
      </c>
      <c r="E630" s="37">
        <v>21.2254</v>
      </c>
      <c r="F6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0"/>
      <c r="H630"/>
      <c r="I630"/>
    </row>
    <row r="631" spans="1:9" x14ac:dyDescent="0.25">
      <c r="A631" s="29">
        <v>45738</v>
      </c>
      <c r="B631" s="47">
        <v>3</v>
      </c>
      <c r="C631" s="47">
        <v>6</v>
      </c>
      <c r="D631" s="47">
        <v>6</v>
      </c>
      <c r="E631" s="37">
        <v>24.4709</v>
      </c>
      <c r="F6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1"/>
      <c r="H631"/>
      <c r="I631"/>
    </row>
    <row r="632" spans="1:9" x14ac:dyDescent="0.25">
      <c r="A632" s="29">
        <v>45738</v>
      </c>
      <c r="B632" s="47">
        <v>3</v>
      </c>
      <c r="C632" s="47">
        <v>6</v>
      </c>
      <c r="D632" s="47">
        <v>7</v>
      </c>
      <c r="E632" s="37">
        <v>22.849499999999999</v>
      </c>
      <c r="F6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2"/>
      <c r="H632"/>
      <c r="I632"/>
    </row>
    <row r="633" spans="1:9" x14ac:dyDescent="0.25">
      <c r="A633" s="29">
        <v>45738</v>
      </c>
      <c r="B633" s="47">
        <v>3</v>
      </c>
      <c r="C633" s="47">
        <v>6</v>
      </c>
      <c r="D633" s="47">
        <v>8</v>
      </c>
      <c r="E633" s="37">
        <v>12.2494</v>
      </c>
      <c r="F6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3"/>
      <c r="H633"/>
      <c r="I633"/>
    </row>
    <row r="634" spans="1:9" x14ac:dyDescent="0.25">
      <c r="A634" s="29">
        <v>45738</v>
      </c>
      <c r="B634" s="47">
        <v>3</v>
      </c>
      <c r="C634" s="47">
        <v>6</v>
      </c>
      <c r="D634" s="47">
        <v>9</v>
      </c>
      <c r="E634" s="37">
        <v>-13.045400000000001</v>
      </c>
      <c r="F6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4"/>
      <c r="H634"/>
      <c r="I634"/>
    </row>
    <row r="635" spans="1:9" x14ac:dyDescent="0.25">
      <c r="A635" s="29">
        <v>45738</v>
      </c>
      <c r="B635" s="47">
        <v>3</v>
      </c>
      <c r="C635" s="47">
        <v>6</v>
      </c>
      <c r="D635" s="47">
        <v>10</v>
      </c>
      <c r="E635" s="37">
        <v>-17.337599999999998</v>
      </c>
      <c r="F6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5"/>
      <c r="H635"/>
      <c r="I635"/>
    </row>
    <row r="636" spans="1:9" x14ac:dyDescent="0.25">
      <c r="A636" s="29">
        <v>45738</v>
      </c>
      <c r="B636" s="47">
        <v>3</v>
      </c>
      <c r="C636" s="47">
        <v>6</v>
      </c>
      <c r="D636" s="47">
        <v>11</v>
      </c>
      <c r="E636" s="37">
        <v>-49.049199999999999</v>
      </c>
      <c r="F6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6"/>
      <c r="H636"/>
      <c r="I636"/>
    </row>
    <row r="637" spans="1:9" x14ac:dyDescent="0.25">
      <c r="A637" s="29">
        <v>45738</v>
      </c>
      <c r="B637" s="47">
        <v>3</v>
      </c>
      <c r="C637" s="47">
        <v>6</v>
      </c>
      <c r="D637" s="47">
        <v>12</v>
      </c>
      <c r="E637" s="37">
        <v>-40.544499999999999</v>
      </c>
      <c r="F6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7"/>
      <c r="H637"/>
      <c r="I637"/>
    </row>
    <row r="638" spans="1:9" x14ac:dyDescent="0.25">
      <c r="A638" s="29">
        <v>45738</v>
      </c>
      <c r="B638" s="47">
        <v>3</v>
      </c>
      <c r="C638" s="47">
        <v>6</v>
      </c>
      <c r="D638" s="47">
        <v>13</v>
      </c>
      <c r="E638" s="37">
        <v>-30.524000000000001</v>
      </c>
      <c r="F6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8"/>
      <c r="H638"/>
      <c r="I638"/>
    </row>
    <row r="639" spans="1:9" x14ac:dyDescent="0.25">
      <c r="A639" s="29">
        <v>45738</v>
      </c>
      <c r="B639" s="47">
        <v>3</v>
      </c>
      <c r="C639" s="47">
        <v>6</v>
      </c>
      <c r="D639" s="47">
        <v>14</v>
      </c>
      <c r="E639" s="37">
        <v>-34.990600000000001</v>
      </c>
      <c r="F6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9"/>
      <c r="H639"/>
      <c r="I639"/>
    </row>
    <row r="640" spans="1:9" x14ac:dyDescent="0.25">
      <c r="A640" s="29">
        <v>45738</v>
      </c>
      <c r="B640" s="47">
        <v>3</v>
      </c>
      <c r="C640" s="47">
        <v>6</v>
      </c>
      <c r="D640" s="47">
        <v>15</v>
      </c>
      <c r="E640" s="37">
        <v>-34.626199999999997</v>
      </c>
      <c r="F6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0"/>
      <c r="H640"/>
      <c r="I640"/>
    </row>
    <row r="641" spans="1:9" x14ac:dyDescent="0.25">
      <c r="A641" s="29">
        <v>45738</v>
      </c>
      <c r="B641" s="47">
        <v>3</v>
      </c>
      <c r="C641" s="47">
        <v>6</v>
      </c>
      <c r="D641" s="47">
        <v>16</v>
      </c>
      <c r="E641" s="37">
        <v>-23.432500000000001</v>
      </c>
      <c r="F6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1"/>
      <c r="H641"/>
      <c r="I641"/>
    </row>
    <row r="642" spans="1:9" x14ac:dyDescent="0.25">
      <c r="A642" s="29">
        <v>45738</v>
      </c>
      <c r="B642" s="47">
        <v>3</v>
      </c>
      <c r="C642" s="47">
        <v>6</v>
      </c>
      <c r="D642" s="47">
        <v>17</v>
      </c>
      <c r="E642" s="37">
        <v>-16.754200000000001</v>
      </c>
      <c r="F6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2"/>
      <c r="H642"/>
      <c r="I642"/>
    </row>
    <row r="643" spans="1:9" x14ac:dyDescent="0.25">
      <c r="A643" s="29">
        <v>45738</v>
      </c>
      <c r="B643" s="47">
        <v>3</v>
      </c>
      <c r="C643" s="47">
        <v>6</v>
      </c>
      <c r="D643" s="47">
        <v>18</v>
      </c>
      <c r="E643" s="37">
        <v>10.6427</v>
      </c>
      <c r="F6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3"/>
      <c r="H643"/>
      <c r="I643"/>
    </row>
    <row r="644" spans="1:9" x14ac:dyDescent="0.25">
      <c r="A644" s="29">
        <v>45738</v>
      </c>
      <c r="B644" s="47">
        <v>3</v>
      </c>
      <c r="C644" s="47">
        <v>6</v>
      </c>
      <c r="D644" s="47">
        <v>19</v>
      </c>
      <c r="E644" s="37">
        <v>31.508400000000002</v>
      </c>
      <c r="F6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4"/>
      <c r="H644"/>
      <c r="I644"/>
    </row>
    <row r="645" spans="1:9" x14ac:dyDescent="0.25">
      <c r="A645" s="29">
        <v>45738</v>
      </c>
      <c r="B645" s="47">
        <v>3</v>
      </c>
      <c r="C645" s="47">
        <v>6</v>
      </c>
      <c r="D645" s="47">
        <v>20</v>
      </c>
      <c r="E645" s="37">
        <v>27.634899999999998</v>
      </c>
      <c r="F6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5"/>
      <c r="H645"/>
      <c r="I645"/>
    </row>
    <row r="646" spans="1:9" x14ac:dyDescent="0.25">
      <c r="A646" s="29">
        <v>45738</v>
      </c>
      <c r="B646" s="47">
        <v>3</v>
      </c>
      <c r="C646" s="47">
        <v>6</v>
      </c>
      <c r="D646" s="47">
        <v>21</v>
      </c>
      <c r="E646" s="37">
        <v>26.1129</v>
      </c>
      <c r="F6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6"/>
      <c r="H646"/>
      <c r="I646"/>
    </row>
    <row r="647" spans="1:9" x14ac:dyDescent="0.25">
      <c r="A647" s="29">
        <v>45738</v>
      </c>
      <c r="B647" s="47">
        <v>3</v>
      </c>
      <c r="C647" s="47">
        <v>6</v>
      </c>
      <c r="D647" s="47">
        <v>22</v>
      </c>
      <c r="E647" s="37">
        <v>24.415900000000001</v>
      </c>
      <c r="F6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7"/>
      <c r="H647"/>
      <c r="I647"/>
    </row>
    <row r="648" spans="1:9" x14ac:dyDescent="0.25">
      <c r="A648" s="29">
        <v>45738</v>
      </c>
      <c r="B648" s="47">
        <v>3</v>
      </c>
      <c r="C648" s="47">
        <v>6</v>
      </c>
      <c r="D648" s="47">
        <v>23</v>
      </c>
      <c r="E648" s="37">
        <v>26.311800000000002</v>
      </c>
      <c r="F6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8"/>
      <c r="H648"/>
      <c r="I648"/>
    </row>
    <row r="649" spans="1:9" x14ac:dyDescent="0.25">
      <c r="A649" s="29">
        <v>45738</v>
      </c>
      <c r="B649" s="47">
        <v>3</v>
      </c>
      <c r="C649" s="47">
        <v>6</v>
      </c>
      <c r="D649" s="47">
        <v>24</v>
      </c>
      <c r="E649" s="37">
        <v>24.691400000000002</v>
      </c>
      <c r="F6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9"/>
      <c r="H649"/>
      <c r="I649"/>
    </row>
    <row r="650" spans="1:9" x14ac:dyDescent="0.25">
      <c r="A650" s="29">
        <v>45739</v>
      </c>
      <c r="B650" s="47">
        <v>3</v>
      </c>
      <c r="C650" s="47">
        <v>7</v>
      </c>
      <c r="D650" s="47">
        <v>1</v>
      </c>
      <c r="E650" s="37">
        <v>23.671399999999998</v>
      </c>
      <c r="F6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0"/>
      <c r="H650"/>
      <c r="I650"/>
    </row>
    <row r="651" spans="1:9" x14ac:dyDescent="0.25">
      <c r="A651" s="29">
        <v>45739</v>
      </c>
      <c r="B651" s="47">
        <v>3</v>
      </c>
      <c r="C651" s="47">
        <v>7</v>
      </c>
      <c r="D651" s="47">
        <v>2</v>
      </c>
      <c r="E651" s="37">
        <v>23.4268</v>
      </c>
      <c r="F6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1"/>
      <c r="H651"/>
      <c r="I651"/>
    </row>
    <row r="652" spans="1:9" x14ac:dyDescent="0.25">
      <c r="A652" s="29">
        <v>45739</v>
      </c>
      <c r="B652" s="47">
        <v>3</v>
      </c>
      <c r="C652" s="47">
        <v>7</v>
      </c>
      <c r="D652" s="47">
        <v>3</v>
      </c>
      <c r="E652" s="37">
        <v>25.173500000000001</v>
      </c>
      <c r="F6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2"/>
      <c r="H652"/>
      <c r="I652"/>
    </row>
    <row r="653" spans="1:9" x14ac:dyDescent="0.25">
      <c r="A653" s="29">
        <v>45739</v>
      </c>
      <c r="B653" s="47">
        <v>3</v>
      </c>
      <c r="C653" s="47">
        <v>7</v>
      </c>
      <c r="D653" s="47">
        <v>4</v>
      </c>
      <c r="E653" s="37">
        <v>22.301300000000001</v>
      </c>
      <c r="F6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3"/>
      <c r="H653"/>
      <c r="I653"/>
    </row>
    <row r="654" spans="1:9" x14ac:dyDescent="0.25">
      <c r="A654" s="29">
        <v>45739</v>
      </c>
      <c r="B654" s="47">
        <v>3</v>
      </c>
      <c r="C654" s="47">
        <v>7</v>
      </c>
      <c r="D654" s="47">
        <v>5</v>
      </c>
      <c r="E654" s="37">
        <v>24.163399999999999</v>
      </c>
      <c r="F6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4"/>
      <c r="H654"/>
      <c r="I654"/>
    </row>
    <row r="655" spans="1:9" x14ac:dyDescent="0.25">
      <c r="A655" s="29">
        <v>45739</v>
      </c>
      <c r="B655" s="47">
        <v>3</v>
      </c>
      <c r="C655" s="47">
        <v>7</v>
      </c>
      <c r="D655" s="47">
        <v>6</v>
      </c>
      <c r="E655" s="37">
        <v>24.4954</v>
      </c>
      <c r="F6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5"/>
      <c r="H655"/>
      <c r="I655"/>
    </row>
    <row r="656" spans="1:9" x14ac:dyDescent="0.25">
      <c r="A656" s="29">
        <v>45739</v>
      </c>
      <c r="B656" s="47">
        <v>3</v>
      </c>
      <c r="C656" s="47">
        <v>7</v>
      </c>
      <c r="D656" s="47">
        <v>7</v>
      </c>
      <c r="E656" s="37">
        <v>26.470700000000001</v>
      </c>
      <c r="F6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6"/>
      <c r="H656"/>
      <c r="I656"/>
    </row>
    <row r="657" spans="1:9" x14ac:dyDescent="0.25">
      <c r="A657" s="29">
        <v>45739</v>
      </c>
      <c r="B657" s="47">
        <v>3</v>
      </c>
      <c r="C657" s="47">
        <v>7</v>
      </c>
      <c r="D657" s="47">
        <v>8</v>
      </c>
      <c r="E657" s="37">
        <v>22.031099999999999</v>
      </c>
      <c r="F6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7"/>
      <c r="H657"/>
      <c r="I657"/>
    </row>
    <row r="658" spans="1:9" x14ac:dyDescent="0.25">
      <c r="A658" s="29">
        <v>45739</v>
      </c>
      <c r="B658" s="47">
        <v>3</v>
      </c>
      <c r="C658" s="47">
        <v>7</v>
      </c>
      <c r="D658" s="47">
        <v>9</v>
      </c>
      <c r="E658" s="37">
        <v>-14.891400000000001</v>
      </c>
      <c r="F6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8"/>
      <c r="H658"/>
      <c r="I658"/>
    </row>
    <row r="659" spans="1:9" x14ac:dyDescent="0.25">
      <c r="A659" s="29">
        <v>45739</v>
      </c>
      <c r="B659" s="47">
        <v>3</v>
      </c>
      <c r="C659" s="47">
        <v>7</v>
      </c>
      <c r="D659" s="47">
        <v>10</v>
      </c>
      <c r="E659" s="37">
        <v>-6.8856000000000002</v>
      </c>
      <c r="F6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9"/>
      <c r="H659"/>
      <c r="I659"/>
    </row>
    <row r="660" spans="1:9" x14ac:dyDescent="0.25">
      <c r="A660" s="29">
        <v>45739</v>
      </c>
      <c r="B660" s="47">
        <v>3</v>
      </c>
      <c r="C660" s="47">
        <v>7</v>
      </c>
      <c r="D660" s="47">
        <v>11</v>
      </c>
      <c r="E660" s="37">
        <v>-15.8093</v>
      </c>
      <c r="F6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0"/>
      <c r="H660"/>
      <c r="I660"/>
    </row>
    <row r="661" spans="1:9" x14ac:dyDescent="0.25">
      <c r="A661" s="29">
        <v>45739</v>
      </c>
      <c r="B661" s="47">
        <v>3</v>
      </c>
      <c r="C661" s="47">
        <v>7</v>
      </c>
      <c r="D661" s="47">
        <v>12</v>
      </c>
      <c r="E661" s="37">
        <v>-30.217300000000002</v>
      </c>
      <c r="F6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1"/>
      <c r="H661"/>
      <c r="I661"/>
    </row>
    <row r="662" spans="1:9" x14ac:dyDescent="0.25">
      <c r="A662" s="29">
        <v>45739</v>
      </c>
      <c r="B662" s="47">
        <v>3</v>
      </c>
      <c r="C662" s="47">
        <v>7</v>
      </c>
      <c r="D662" s="47">
        <v>13</v>
      </c>
      <c r="E662" s="37">
        <v>-26.936800000000002</v>
      </c>
      <c r="F6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2"/>
      <c r="H662"/>
      <c r="I662"/>
    </row>
    <row r="663" spans="1:9" x14ac:dyDescent="0.25">
      <c r="A663" s="29">
        <v>45739</v>
      </c>
      <c r="B663" s="47">
        <v>3</v>
      </c>
      <c r="C663" s="47">
        <v>7</v>
      </c>
      <c r="D663" s="47">
        <v>14</v>
      </c>
      <c r="E663" s="37">
        <v>-25.975100000000001</v>
      </c>
      <c r="F6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3"/>
      <c r="H663"/>
      <c r="I663"/>
    </row>
    <row r="664" spans="1:9" x14ac:dyDescent="0.25">
      <c r="A664" s="29">
        <v>45739</v>
      </c>
      <c r="B664" s="47">
        <v>3</v>
      </c>
      <c r="C664" s="47">
        <v>7</v>
      </c>
      <c r="D664" s="47">
        <v>15</v>
      </c>
      <c r="E664" s="37">
        <v>-32.576300000000003</v>
      </c>
      <c r="F6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4"/>
      <c r="H664"/>
      <c r="I664"/>
    </row>
    <row r="665" spans="1:9" x14ac:dyDescent="0.25">
      <c r="A665" s="29">
        <v>45739</v>
      </c>
      <c r="B665" s="47">
        <v>3</v>
      </c>
      <c r="C665" s="47">
        <v>7</v>
      </c>
      <c r="D665" s="47">
        <v>16</v>
      </c>
      <c r="E665" s="37">
        <v>-14.2065</v>
      </c>
      <c r="F6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5"/>
      <c r="H665"/>
      <c r="I665"/>
    </row>
    <row r="666" spans="1:9" x14ac:dyDescent="0.25">
      <c r="A666" s="29">
        <v>45739</v>
      </c>
      <c r="B666" s="47">
        <v>3</v>
      </c>
      <c r="C666" s="47">
        <v>7</v>
      </c>
      <c r="D666" s="47">
        <v>17</v>
      </c>
      <c r="E666" s="37">
        <v>9.1710999999999991</v>
      </c>
      <c r="F6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6"/>
      <c r="H666"/>
      <c r="I666"/>
    </row>
    <row r="667" spans="1:9" x14ac:dyDescent="0.25">
      <c r="A667" s="29">
        <v>45739</v>
      </c>
      <c r="B667" s="47">
        <v>3</v>
      </c>
      <c r="C667" s="47">
        <v>7</v>
      </c>
      <c r="D667" s="47">
        <v>18</v>
      </c>
      <c r="E667" s="37">
        <v>0.59360000000000002</v>
      </c>
      <c r="F6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7"/>
      <c r="H667"/>
      <c r="I667"/>
    </row>
    <row r="668" spans="1:9" x14ac:dyDescent="0.25">
      <c r="A668" s="29">
        <v>45739</v>
      </c>
      <c r="B668" s="47">
        <v>3</v>
      </c>
      <c r="C668" s="47">
        <v>7</v>
      </c>
      <c r="D668" s="47">
        <v>19</v>
      </c>
      <c r="E668" s="37">
        <v>24.4071</v>
      </c>
      <c r="F6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8"/>
      <c r="H668"/>
      <c r="I668"/>
    </row>
    <row r="669" spans="1:9" x14ac:dyDescent="0.25">
      <c r="A669" s="29">
        <v>45739</v>
      </c>
      <c r="B669" s="47">
        <v>3</v>
      </c>
      <c r="C669" s="47">
        <v>7</v>
      </c>
      <c r="D669" s="47">
        <v>20</v>
      </c>
      <c r="E669" s="37">
        <v>30.294</v>
      </c>
      <c r="F6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9"/>
      <c r="H669"/>
      <c r="I669"/>
    </row>
    <row r="670" spans="1:9" x14ac:dyDescent="0.25">
      <c r="A670" s="29">
        <v>45739</v>
      </c>
      <c r="B670" s="47">
        <v>3</v>
      </c>
      <c r="C670" s="47">
        <v>7</v>
      </c>
      <c r="D670" s="47">
        <v>21</v>
      </c>
      <c r="E670" s="37">
        <v>20.557600000000001</v>
      </c>
      <c r="F6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0"/>
      <c r="H670"/>
      <c r="I670"/>
    </row>
    <row r="671" spans="1:9" x14ac:dyDescent="0.25">
      <c r="A671" s="29">
        <v>45739</v>
      </c>
      <c r="B671" s="47">
        <v>3</v>
      </c>
      <c r="C671" s="47">
        <v>7</v>
      </c>
      <c r="D671" s="47">
        <v>22</v>
      </c>
      <c r="E671" s="37">
        <v>20.957999999999998</v>
      </c>
      <c r="F6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1"/>
      <c r="H671"/>
      <c r="I671"/>
    </row>
    <row r="672" spans="1:9" x14ac:dyDescent="0.25">
      <c r="A672" s="29">
        <v>45739</v>
      </c>
      <c r="B672" s="47">
        <v>3</v>
      </c>
      <c r="C672" s="47">
        <v>7</v>
      </c>
      <c r="D672" s="47">
        <v>23</v>
      </c>
      <c r="E672" s="37">
        <v>18.269600000000001</v>
      </c>
      <c r="F6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2"/>
      <c r="H672"/>
      <c r="I672"/>
    </row>
    <row r="673" spans="1:9" x14ac:dyDescent="0.25">
      <c r="A673" s="29">
        <v>45739</v>
      </c>
      <c r="B673" s="47">
        <v>3</v>
      </c>
      <c r="C673" s="47">
        <v>7</v>
      </c>
      <c r="D673" s="47">
        <v>24</v>
      </c>
      <c r="E673" s="37">
        <v>17.331</v>
      </c>
      <c r="F6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3"/>
      <c r="H673"/>
      <c r="I673"/>
    </row>
    <row r="674" spans="1:9" x14ac:dyDescent="0.25">
      <c r="A674" s="29">
        <v>45740</v>
      </c>
      <c r="B674" s="47">
        <v>3</v>
      </c>
      <c r="C674" s="47">
        <v>1</v>
      </c>
      <c r="D674" s="47">
        <v>1</v>
      </c>
      <c r="E674" s="37">
        <v>17.726900000000001</v>
      </c>
      <c r="F6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4"/>
      <c r="H674"/>
      <c r="I674"/>
    </row>
    <row r="675" spans="1:9" x14ac:dyDescent="0.25">
      <c r="A675" s="29">
        <v>45740</v>
      </c>
      <c r="B675" s="47">
        <v>3</v>
      </c>
      <c r="C675" s="47">
        <v>1</v>
      </c>
      <c r="D675" s="47">
        <v>2</v>
      </c>
      <c r="E675" s="37">
        <v>17.3293</v>
      </c>
      <c r="F6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5"/>
      <c r="H675"/>
      <c r="I675"/>
    </row>
    <row r="676" spans="1:9" x14ac:dyDescent="0.25">
      <c r="A676" s="29">
        <v>45740</v>
      </c>
      <c r="B676" s="47">
        <v>3</v>
      </c>
      <c r="C676" s="47">
        <v>1</v>
      </c>
      <c r="D676" s="47">
        <v>3</v>
      </c>
      <c r="E676" s="37">
        <v>16.290700000000001</v>
      </c>
      <c r="F6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6"/>
      <c r="H676"/>
      <c r="I676"/>
    </row>
    <row r="677" spans="1:9" x14ac:dyDescent="0.25">
      <c r="A677" s="29">
        <v>45740</v>
      </c>
      <c r="B677" s="47">
        <v>3</v>
      </c>
      <c r="C677" s="47">
        <v>1</v>
      </c>
      <c r="D677" s="47">
        <v>4</v>
      </c>
      <c r="E677" s="37">
        <v>17.3857</v>
      </c>
      <c r="F6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7"/>
      <c r="H677"/>
      <c r="I677"/>
    </row>
    <row r="678" spans="1:9" x14ac:dyDescent="0.25">
      <c r="A678" s="29">
        <v>45740</v>
      </c>
      <c r="B678" s="47">
        <v>3</v>
      </c>
      <c r="C678" s="47">
        <v>1</v>
      </c>
      <c r="D678" s="47">
        <v>5</v>
      </c>
      <c r="E678" s="37">
        <v>17.692799999999998</v>
      </c>
      <c r="F6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8"/>
      <c r="H678"/>
      <c r="I678"/>
    </row>
    <row r="679" spans="1:9" x14ac:dyDescent="0.25">
      <c r="A679" s="29">
        <v>45740</v>
      </c>
      <c r="B679" s="47">
        <v>3</v>
      </c>
      <c r="C679" s="47">
        <v>1</v>
      </c>
      <c r="D679" s="47">
        <v>6</v>
      </c>
      <c r="E679" s="37">
        <v>22.487100000000002</v>
      </c>
      <c r="F6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9"/>
      <c r="H679"/>
      <c r="I679"/>
    </row>
    <row r="680" spans="1:9" x14ac:dyDescent="0.25">
      <c r="A680" s="29">
        <v>45740</v>
      </c>
      <c r="B680" s="47">
        <v>3</v>
      </c>
      <c r="C680" s="47">
        <v>1</v>
      </c>
      <c r="D680" s="47">
        <v>7</v>
      </c>
      <c r="E680" s="37">
        <v>28.197700000000001</v>
      </c>
      <c r="F6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0"/>
      <c r="H680"/>
      <c r="I680"/>
    </row>
    <row r="681" spans="1:9" x14ac:dyDescent="0.25">
      <c r="A681" s="29">
        <v>45740</v>
      </c>
      <c r="B681" s="47">
        <v>3</v>
      </c>
      <c r="C681" s="47">
        <v>1</v>
      </c>
      <c r="D681" s="47">
        <v>8</v>
      </c>
      <c r="E681" s="37">
        <v>20.645</v>
      </c>
      <c r="F6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1"/>
      <c r="H681"/>
      <c r="I681"/>
    </row>
    <row r="682" spans="1:9" x14ac:dyDescent="0.25">
      <c r="A682" s="29">
        <v>45740</v>
      </c>
      <c r="B682" s="47">
        <v>3</v>
      </c>
      <c r="C682" s="47">
        <v>1</v>
      </c>
      <c r="D682" s="47">
        <v>9</v>
      </c>
      <c r="E682" s="37">
        <v>5.0362999999999998</v>
      </c>
      <c r="F6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2"/>
      <c r="H682"/>
      <c r="I682"/>
    </row>
    <row r="683" spans="1:9" x14ac:dyDescent="0.25">
      <c r="A683" s="29">
        <v>45740</v>
      </c>
      <c r="B683" s="47">
        <v>3</v>
      </c>
      <c r="C683" s="47">
        <v>1</v>
      </c>
      <c r="D683" s="47">
        <v>10</v>
      </c>
      <c r="E683" s="37">
        <v>-5.3784000000000001</v>
      </c>
      <c r="F6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3"/>
      <c r="H683"/>
      <c r="I683"/>
    </row>
    <row r="684" spans="1:9" x14ac:dyDescent="0.25">
      <c r="A684" s="29">
        <v>45740</v>
      </c>
      <c r="B684" s="47">
        <v>3</v>
      </c>
      <c r="C684" s="47">
        <v>1</v>
      </c>
      <c r="D684" s="47">
        <v>11</v>
      </c>
      <c r="E684" s="37">
        <v>-53.994399999999999</v>
      </c>
      <c r="F6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4"/>
      <c r="H684"/>
      <c r="I684"/>
    </row>
    <row r="685" spans="1:9" x14ac:dyDescent="0.25">
      <c r="A685" s="29">
        <v>45740</v>
      </c>
      <c r="B685" s="47">
        <v>3</v>
      </c>
      <c r="C685" s="47">
        <v>1</v>
      </c>
      <c r="D685" s="47">
        <v>12</v>
      </c>
      <c r="E685" s="37">
        <v>-46.081200000000003</v>
      </c>
      <c r="F6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5"/>
      <c r="H685"/>
      <c r="I685"/>
    </row>
    <row r="686" spans="1:9" x14ac:dyDescent="0.25">
      <c r="A686" s="29">
        <v>45740</v>
      </c>
      <c r="B686" s="47">
        <v>3</v>
      </c>
      <c r="C686" s="47">
        <v>1</v>
      </c>
      <c r="D686" s="47">
        <v>13</v>
      </c>
      <c r="E686" s="37">
        <v>-38.777000000000001</v>
      </c>
      <c r="F6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6"/>
      <c r="H686"/>
      <c r="I686"/>
    </row>
    <row r="687" spans="1:9" x14ac:dyDescent="0.25">
      <c r="A687" s="29">
        <v>45740</v>
      </c>
      <c r="B687" s="47">
        <v>3</v>
      </c>
      <c r="C687" s="47">
        <v>1</v>
      </c>
      <c r="D687" s="47">
        <v>14</v>
      </c>
      <c r="E687" s="37">
        <v>-35.200899999999997</v>
      </c>
      <c r="F6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7"/>
      <c r="H687"/>
      <c r="I687"/>
    </row>
    <row r="688" spans="1:9" x14ac:dyDescent="0.25">
      <c r="A688" s="29">
        <v>45740</v>
      </c>
      <c r="B688" s="47">
        <v>3</v>
      </c>
      <c r="C688" s="47">
        <v>1</v>
      </c>
      <c r="D688" s="47">
        <v>15</v>
      </c>
      <c r="E688" s="37">
        <v>-28.792300000000001</v>
      </c>
      <c r="F6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8"/>
      <c r="H688"/>
      <c r="I688"/>
    </row>
    <row r="689" spans="1:9" x14ac:dyDescent="0.25">
      <c r="A689" s="29">
        <v>45740</v>
      </c>
      <c r="B689" s="47">
        <v>3</v>
      </c>
      <c r="C689" s="47">
        <v>1</v>
      </c>
      <c r="D689" s="47">
        <v>16</v>
      </c>
      <c r="E689" s="37">
        <v>-8.4026999999999994</v>
      </c>
      <c r="F6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9"/>
      <c r="H689"/>
      <c r="I689"/>
    </row>
    <row r="690" spans="1:9" x14ac:dyDescent="0.25">
      <c r="A690" s="29">
        <v>45740</v>
      </c>
      <c r="B690" s="47">
        <v>3</v>
      </c>
      <c r="C690" s="47">
        <v>1</v>
      </c>
      <c r="D690" s="47">
        <v>17</v>
      </c>
      <c r="E690" s="37">
        <v>-2.5981999999999998</v>
      </c>
      <c r="F6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0"/>
      <c r="H690"/>
      <c r="I690"/>
    </row>
    <row r="691" spans="1:9" x14ac:dyDescent="0.25">
      <c r="A691" s="29">
        <v>45740</v>
      </c>
      <c r="B691" s="47">
        <v>3</v>
      </c>
      <c r="C691" s="47">
        <v>1</v>
      </c>
      <c r="D691" s="47">
        <v>18</v>
      </c>
      <c r="E691" s="37">
        <v>28.2242</v>
      </c>
      <c r="F6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1"/>
      <c r="H691"/>
      <c r="I691"/>
    </row>
    <row r="692" spans="1:9" x14ac:dyDescent="0.25">
      <c r="A692" s="29">
        <v>45740</v>
      </c>
      <c r="B692" s="47">
        <v>3</v>
      </c>
      <c r="C692" s="47">
        <v>1</v>
      </c>
      <c r="D692" s="47">
        <v>19</v>
      </c>
      <c r="E692" s="37">
        <v>30.290500000000002</v>
      </c>
      <c r="F6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2"/>
      <c r="H692"/>
      <c r="I692"/>
    </row>
    <row r="693" spans="1:9" x14ac:dyDescent="0.25">
      <c r="A693" s="29">
        <v>45740</v>
      </c>
      <c r="B693" s="47">
        <v>3</v>
      </c>
      <c r="C693" s="47">
        <v>1</v>
      </c>
      <c r="D693" s="47">
        <v>20</v>
      </c>
      <c r="E693" s="37">
        <v>17.146699999999999</v>
      </c>
      <c r="F6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3"/>
      <c r="H693"/>
      <c r="I693"/>
    </row>
    <row r="694" spans="1:9" x14ac:dyDescent="0.25">
      <c r="A694" s="29">
        <v>45740</v>
      </c>
      <c r="B694" s="47">
        <v>3</v>
      </c>
      <c r="C694" s="47">
        <v>1</v>
      </c>
      <c r="D694" s="47">
        <v>21</v>
      </c>
      <c r="E694" s="37">
        <v>9.6491000000000007</v>
      </c>
      <c r="F6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4"/>
      <c r="H694"/>
      <c r="I694"/>
    </row>
    <row r="695" spans="1:9" x14ac:dyDescent="0.25">
      <c r="A695" s="29">
        <v>45740</v>
      </c>
      <c r="B695" s="47">
        <v>3</v>
      </c>
      <c r="C695" s="47">
        <v>1</v>
      </c>
      <c r="D695" s="47">
        <v>22</v>
      </c>
      <c r="E695" s="37">
        <v>6.7267999999999999</v>
      </c>
      <c r="F6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5"/>
      <c r="H695"/>
      <c r="I695"/>
    </row>
    <row r="696" spans="1:9" x14ac:dyDescent="0.25">
      <c r="A696" s="29">
        <v>45740</v>
      </c>
      <c r="B696" s="47">
        <v>3</v>
      </c>
      <c r="C696" s="47">
        <v>1</v>
      </c>
      <c r="D696" s="47">
        <v>23</v>
      </c>
      <c r="E696" s="37">
        <v>23.932099999999998</v>
      </c>
      <c r="F6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6"/>
      <c r="H696"/>
      <c r="I696"/>
    </row>
    <row r="697" spans="1:9" x14ac:dyDescent="0.25">
      <c r="A697" s="29">
        <v>45740</v>
      </c>
      <c r="B697" s="47">
        <v>3</v>
      </c>
      <c r="C697" s="47">
        <v>1</v>
      </c>
      <c r="D697" s="47">
        <v>24</v>
      </c>
      <c r="E697" s="37">
        <v>25.7041</v>
      </c>
      <c r="F6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7"/>
      <c r="H697"/>
      <c r="I697"/>
    </row>
    <row r="698" spans="1:9" x14ac:dyDescent="0.25">
      <c r="A698" s="29">
        <v>45741</v>
      </c>
      <c r="B698" s="47">
        <v>3</v>
      </c>
      <c r="C698" s="47">
        <v>2</v>
      </c>
      <c r="D698" s="47">
        <v>1</v>
      </c>
      <c r="E698" s="37">
        <v>24.6448</v>
      </c>
      <c r="F6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8"/>
      <c r="H698"/>
      <c r="I698"/>
    </row>
    <row r="699" spans="1:9" x14ac:dyDescent="0.25">
      <c r="A699" s="29">
        <v>45741</v>
      </c>
      <c r="B699" s="47">
        <v>3</v>
      </c>
      <c r="C699" s="47">
        <v>2</v>
      </c>
      <c r="D699" s="47">
        <v>2</v>
      </c>
      <c r="E699" s="37">
        <v>23.057400000000001</v>
      </c>
      <c r="F6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9"/>
      <c r="H699"/>
      <c r="I699"/>
    </row>
    <row r="700" spans="1:9" x14ac:dyDescent="0.25">
      <c r="A700" s="29">
        <v>45741</v>
      </c>
      <c r="B700" s="47">
        <v>3</v>
      </c>
      <c r="C700" s="47">
        <v>2</v>
      </c>
      <c r="D700" s="47">
        <v>3</v>
      </c>
      <c r="E700" s="37">
        <v>24.694700000000001</v>
      </c>
      <c r="F7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0"/>
      <c r="H700"/>
      <c r="I700"/>
    </row>
    <row r="701" spans="1:9" x14ac:dyDescent="0.25">
      <c r="A701" s="29">
        <v>45741</v>
      </c>
      <c r="B701" s="47">
        <v>3</v>
      </c>
      <c r="C701" s="47">
        <v>2</v>
      </c>
      <c r="D701" s="47">
        <v>4</v>
      </c>
      <c r="E701" s="37">
        <v>25.020800000000001</v>
      </c>
      <c r="F7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1"/>
      <c r="H701"/>
      <c r="I701"/>
    </row>
    <row r="702" spans="1:9" x14ac:dyDescent="0.25">
      <c r="A702" s="29">
        <v>45741</v>
      </c>
      <c r="B702" s="47">
        <v>3</v>
      </c>
      <c r="C702" s="47">
        <v>2</v>
      </c>
      <c r="D702" s="47">
        <v>5</v>
      </c>
      <c r="E702" s="37">
        <v>24.886900000000001</v>
      </c>
      <c r="F7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2"/>
      <c r="H702"/>
      <c r="I702"/>
    </row>
    <row r="703" spans="1:9" x14ac:dyDescent="0.25">
      <c r="A703" s="29">
        <v>45741</v>
      </c>
      <c r="B703" s="47">
        <v>3</v>
      </c>
      <c r="C703" s="47">
        <v>2</v>
      </c>
      <c r="D703" s="47">
        <v>6</v>
      </c>
      <c r="E703" s="37">
        <v>24.689</v>
      </c>
      <c r="F7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3"/>
      <c r="H703"/>
      <c r="I703"/>
    </row>
    <row r="704" spans="1:9" x14ac:dyDescent="0.25">
      <c r="A704" s="29">
        <v>45741</v>
      </c>
      <c r="B704" s="47">
        <v>3</v>
      </c>
      <c r="C704" s="47">
        <v>2</v>
      </c>
      <c r="D704" s="47">
        <v>7</v>
      </c>
      <c r="E704" s="37">
        <v>28.513100000000001</v>
      </c>
      <c r="F7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4"/>
      <c r="H704"/>
      <c r="I704"/>
    </row>
    <row r="705" spans="1:9" x14ac:dyDescent="0.25">
      <c r="A705" s="29">
        <v>45741</v>
      </c>
      <c r="B705" s="47">
        <v>3</v>
      </c>
      <c r="C705" s="47">
        <v>2</v>
      </c>
      <c r="D705" s="47">
        <v>8</v>
      </c>
      <c r="E705" s="37">
        <v>16.741800000000001</v>
      </c>
      <c r="F7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5"/>
      <c r="H705"/>
      <c r="I705"/>
    </row>
    <row r="706" spans="1:9" x14ac:dyDescent="0.25">
      <c r="A706" s="29">
        <v>45741</v>
      </c>
      <c r="B706" s="47">
        <v>3</v>
      </c>
      <c r="C706" s="47">
        <v>2</v>
      </c>
      <c r="D706" s="47">
        <v>9</v>
      </c>
      <c r="E706" s="37">
        <v>-20.305299999999999</v>
      </c>
      <c r="F7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6"/>
      <c r="H706"/>
      <c r="I706"/>
    </row>
    <row r="707" spans="1:9" x14ac:dyDescent="0.25">
      <c r="A707" s="29">
        <v>45741</v>
      </c>
      <c r="B707" s="47">
        <v>3</v>
      </c>
      <c r="C707" s="47">
        <v>2</v>
      </c>
      <c r="D707" s="47">
        <v>10</v>
      </c>
      <c r="E707" s="37">
        <v>6.2077999999999998</v>
      </c>
      <c r="F7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7"/>
      <c r="H707"/>
      <c r="I707"/>
    </row>
    <row r="708" spans="1:9" x14ac:dyDescent="0.25">
      <c r="A708" s="29">
        <v>45741</v>
      </c>
      <c r="B708" s="47">
        <v>3</v>
      </c>
      <c r="C708" s="47">
        <v>2</v>
      </c>
      <c r="D708" s="47">
        <v>11</v>
      </c>
      <c r="E708" s="37">
        <v>0.57179999999999997</v>
      </c>
      <c r="F7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8"/>
      <c r="H708"/>
      <c r="I708"/>
    </row>
    <row r="709" spans="1:9" x14ac:dyDescent="0.25">
      <c r="A709" s="29">
        <v>45741</v>
      </c>
      <c r="B709" s="47">
        <v>3</v>
      </c>
      <c r="C709" s="47">
        <v>2</v>
      </c>
      <c r="D709" s="47">
        <v>12</v>
      </c>
      <c r="E709" s="37">
        <v>0.38069999999999998</v>
      </c>
      <c r="F7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9"/>
      <c r="H709"/>
      <c r="I709"/>
    </row>
    <row r="710" spans="1:9" x14ac:dyDescent="0.25">
      <c r="A710" s="29">
        <v>45741</v>
      </c>
      <c r="B710" s="47">
        <v>3</v>
      </c>
      <c r="C710" s="47">
        <v>2</v>
      </c>
      <c r="D710" s="47">
        <v>13</v>
      </c>
      <c r="E710" s="37">
        <v>4.3754999999999997</v>
      </c>
      <c r="F7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0"/>
      <c r="H710"/>
      <c r="I710"/>
    </row>
    <row r="711" spans="1:9" x14ac:dyDescent="0.25">
      <c r="A711" s="29">
        <v>45741</v>
      </c>
      <c r="B711" s="47">
        <v>3</v>
      </c>
      <c r="C711" s="47">
        <v>2</v>
      </c>
      <c r="D711" s="47">
        <v>14</v>
      </c>
      <c r="E711" s="37">
        <v>2.7949999999999999</v>
      </c>
      <c r="F7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1"/>
      <c r="H711"/>
      <c r="I711"/>
    </row>
    <row r="712" spans="1:9" x14ac:dyDescent="0.25">
      <c r="A712" s="29">
        <v>45741</v>
      </c>
      <c r="B712" s="47">
        <v>3</v>
      </c>
      <c r="C712" s="47">
        <v>2</v>
      </c>
      <c r="D712" s="47">
        <v>15</v>
      </c>
      <c r="E712" s="37">
        <v>6.7755000000000001</v>
      </c>
      <c r="F7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2"/>
      <c r="H712"/>
      <c r="I712"/>
    </row>
    <row r="713" spans="1:9" x14ac:dyDescent="0.25">
      <c r="A713" s="29">
        <v>45741</v>
      </c>
      <c r="B713" s="47">
        <v>3</v>
      </c>
      <c r="C713" s="47">
        <v>2</v>
      </c>
      <c r="D713" s="47">
        <v>16</v>
      </c>
      <c r="E713" s="37">
        <v>8.1956000000000007</v>
      </c>
      <c r="F7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3"/>
      <c r="H713"/>
      <c r="I713"/>
    </row>
    <row r="714" spans="1:9" x14ac:dyDescent="0.25">
      <c r="A714" s="29">
        <v>45741</v>
      </c>
      <c r="B714" s="47">
        <v>3</v>
      </c>
      <c r="C714" s="47">
        <v>2</v>
      </c>
      <c r="D714" s="47">
        <v>17</v>
      </c>
      <c r="E714" s="37">
        <v>13.5802</v>
      </c>
      <c r="F7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4"/>
      <c r="H714"/>
      <c r="I714"/>
    </row>
    <row r="715" spans="1:9" x14ac:dyDescent="0.25">
      <c r="A715" s="29">
        <v>45741</v>
      </c>
      <c r="B715" s="47">
        <v>3</v>
      </c>
      <c r="C715" s="47">
        <v>2</v>
      </c>
      <c r="D715" s="47">
        <v>18</v>
      </c>
      <c r="E715" s="37">
        <v>14.238200000000001</v>
      </c>
      <c r="F7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5"/>
      <c r="H715"/>
      <c r="I715"/>
    </row>
    <row r="716" spans="1:9" x14ac:dyDescent="0.25">
      <c r="A716" s="29">
        <v>45741</v>
      </c>
      <c r="B716" s="47">
        <v>3</v>
      </c>
      <c r="C716" s="47">
        <v>2</v>
      </c>
      <c r="D716" s="47">
        <v>19</v>
      </c>
      <c r="E716" s="37">
        <v>31.2837</v>
      </c>
      <c r="F7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6"/>
      <c r="H716"/>
      <c r="I716"/>
    </row>
    <row r="717" spans="1:9" x14ac:dyDescent="0.25">
      <c r="A717" s="29">
        <v>45741</v>
      </c>
      <c r="B717" s="47">
        <v>3</v>
      </c>
      <c r="C717" s="47">
        <v>2</v>
      </c>
      <c r="D717" s="47">
        <v>20</v>
      </c>
      <c r="E717" s="37">
        <v>31.2606</v>
      </c>
      <c r="F7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7"/>
      <c r="H717"/>
      <c r="I717"/>
    </row>
    <row r="718" spans="1:9" x14ac:dyDescent="0.25">
      <c r="A718" s="29">
        <v>45741</v>
      </c>
      <c r="B718" s="47">
        <v>3</v>
      </c>
      <c r="C718" s="47">
        <v>2</v>
      </c>
      <c r="D718" s="47">
        <v>21</v>
      </c>
      <c r="E718" s="37">
        <v>30.04</v>
      </c>
      <c r="F7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8"/>
      <c r="H718"/>
      <c r="I718"/>
    </row>
    <row r="719" spans="1:9" x14ac:dyDescent="0.25">
      <c r="A719" s="29">
        <v>45741</v>
      </c>
      <c r="B719" s="47">
        <v>3</v>
      </c>
      <c r="C719" s="47">
        <v>2</v>
      </c>
      <c r="D719" s="47">
        <v>22</v>
      </c>
      <c r="E719" s="37">
        <v>24.828399999999998</v>
      </c>
      <c r="F7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9"/>
      <c r="H719"/>
      <c r="I719"/>
    </row>
    <row r="720" spans="1:9" x14ac:dyDescent="0.25">
      <c r="A720" s="29">
        <v>45741</v>
      </c>
      <c r="B720" s="47">
        <v>3</v>
      </c>
      <c r="C720" s="47">
        <v>2</v>
      </c>
      <c r="D720" s="47">
        <v>23</v>
      </c>
      <c r="E720" s="37">
        <v>26.985600000000002</v>
      </c>
      <c r="F7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0"/>
      <c r="H720"/>
      <c r="I720"/>
    </row>
    <row r="721" spans="1:9" x14ac:dyDescent="0.25">
      <c r="A721" s="29">
        <v>45741</v>
      </c>
      <c r="B721" s="47">
        <v>3</v>
      </c>
      <c r="C721" s="47">
        <v>2</v>
      </c>
      <c r="D721" s="47">
        <v>24</v>
      </c>
      <c r="E721" s="37">
        <v>26.247</v>
      </c>
      <c r="F7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B8F-C895-4308-9720-55F6AEF6DA76}">
  <sheetPr codeName="Sheet12"/>
  <dimension ref="A1:AD65"/>
  <sheetViews>
    <sheetView workbookViewId="0">
      <selection activeCell="J21" sqref="J21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5.7109375" bestFit="1" customWidth="1"/>
    <col min="4" max="4" width="7.42578125" bestFit="1" customWidth="1"/>
    <col min="5" max="10" width="5.7109375" bestFit="1" customWidth="1"/>
    <col min="11" max="11" width="6.42578125" bestFit="1" customWidth="1"/>
    <col min="12" max="13" width="6.7109375" bestFit="1" customWidth="1"/>
    <col min="14" max="18" width="6.42578125" bestFit="1" customWidth="1"/>
    <col min="19" max="19" width="7.42578125" bestFit="1" customWidth="1"/>
    <col min="20" max="22" width="6.42578125" bestFit="1" customWidth="1"/>
    <col min="23" max="23" width="5.7109375" bestFit="1" customWidth="1"/>
    <col min="24" max="25" width="6.42578125" bestFit="1" customWidth="1"/>
    <col min="26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45711</v>
      </c>
      <c r="C3" s="33">
        <v>24.629799999999999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45712</v>
      </c>
      <c r="C4" s="33">
        <v>26.586200000000002</v>
      </c>
      <c r="D4" s="33">
        <v>24.357800000000001</v>
      </c>
      <c r="E4" s="33">
        <v>24.197299999999998</v>
      </c>
      <c r="F4" s="33">
        <v>27.161999999999999</v>
      </c>
      <c r="G4" s="33">
        <v>26.304400000000001</v>
      </c>
      <c r="H4" s="33">
        <v>29.1754</v>
      </c>
      <c r="I4" s="33">
        <v>34.4148</v>
      </c>
      <c r="J4" s="33">
        <v>29.3779</v>
      </c>
      <c r="K4" s="33">
        <v>8.6973000000000003</v>
      </c>
      <c r="L4" s="33">
        <v>-8.4214000000000002</v>
      </c>
      <c r="M4" s="33">
        <v>-10.768700000000001</v>
      </c>
      <c r="N4" s="33">
        <v>-15.462400000000001</v>
      </c>
      <c r="O4" s="33">
        <v>-13.7677</v>
      </c>
      <c r="P4" s="33">
        <v>-20.478000000000002</v>
      </c>
      <c r="Q4" s="33">
        <v>-25.683700000000002</v>
      </c>
      <c r="R4" s="33">
        <v>-39.194200000000002</v>
      </c>
      <c r="S4" s="33">
        <v>-21.422000000000001</v>
      </c>
      <c r="T4" s="33">
        <v>10.8034</v>
      </c>
      <c r="U4" s="33">
        <v>38.572000000000003</v>
      </c>
      <c r="V4" s="33">
        <v>30.12</v>
      </c>
      <c r="W4" s="33">
        <v>31.200800000000001</v>
      </c>
      <c r="X4" s="33">
        <v>30.619199999999999</v>
      </c>
      <c r="Y4" s="33">
        <v>24.954000000000001</v>
      </c>
      <c r="Z4" s="33">
        <v>26.528700000000001</v>
      </c>
    </row>
    <row r="5" spans="1:30" x14ac:dyDescent="0.25">
      <c r="A5" s="32"/>
      <c r="B5" s="54">
        <v>45713</v>
      </c>
      <c r="C5" s="33">
        <v>24.705100000000002</v>
      </c>
      <c r="D5" s="33">
        <v>25.2742</v>
      </c>
      <c r="E5" s="33">
        <v>24.243400000000001</v>
      </c>
      <c r="F5" s="33">
        <v>24.046700000000001</v>
      </c>
      <c r="G5" s="33">
        <v>24.361499999999999</v>
      </c>
      <c r="H5" s="33">
        <v>27.243300000000001</v>
      </c>
      <c r="I5" s="33">
        <v>29.1084</v>
      </c>
      <c r="J5" s="33">
        <v>34.7562</v>
      </c>
      <c r="K5" s="33">
        <v>7.2708000000000004</v>
      </c>
      <c r="L5" s="33">
        <v>-8.6882999999999999</v>
      </c>
      <c r="M5" s="33">
        <v>-17.057099999999998</v>
      </c>
      <c r="N5" s="33">
        <v>-18.3689</v>
      </c>
      <c r="O5" s="33">
        <v>-20.700500000000002</v>
      </c>
      <c r="P5" s="33">
        <v>-20.255199999999999</v>
      </c>
      <c r="Q5" s="33">
        <v>-29.212800000000001</v>
      </c>
      <c r="R5" s="33">
        <v>-38.61</v>
      </c>
      <c r="S5" s="33">
        <v>-32.253</v>
      </c>
      <c r="T5" s="33">
        <v>3.2835999999999999</v>
      </c>
      <c r="U5" s="33">
        <v>34.8005</v>
      </c>
      <c r="V5" s="33">
        <v>30.256699999999999</v>
      </c>
      <c r="W5" s="33">
        <v>32.589599999999997</v>
      </c>
      <c r="X5" s="33">
        <v>25.724599999999999</v>
      </c>
      <c r="Y5" s="33">
        <v>25.8187</v>
      </c>
      <c r="Z5" s="33">
        <v>27.040099999999999</v>
      </c>
    </row>
    <row r="6" spans="1:30" x14ac:dyDescent="0.25">
      <c r="A6" s="32"/>
      <c r="B6" s="54">
        <v>45714</v>
      </c>
      <c r="C6" s="33">
        <v>25.3049</v>
      </c>
      <c r="D6" s="33">
        <v>26.893899999999999</v>
      </c>
      <c r="E6" s="33">
        <v>30.4682</v>
      </c>
      <c r="F6" s="33">
        <v>29.803000000000001</v>
      </c>
      <c r="G6" s="33">
        <v>29.643599999999999</v>
      </c>
      <c r="H6" s="33">
        <v>30.792300000000001</v>
      </c>
      <c r="I6" s="33">
        <v>39.586300000000001</v>
      </c>
      <c r="J6" s="33">
        <v>35.642499999999998</v>
      </c>
      <c r="K6" s="33">
        <v>15.3405</v>
      </c>
      <c r="L6" s="33">
        <v>-9.9003999999999994</v>
      </c>
      <c r="M6" s="33">
        <v>-10.1471</v>
      </c>
      <c r="N6" s="33">
        <v>-11.2133</v>
      </c>
      <c r="O6" s="33">
        <v>-7.6612999999999998</v>
      </c>
      <c r="P6" s="33">
        <v>-7.9946000000000002</v>
      </c>
      <c r="Q6" s="33">
        <v>-10.065899999999999</v>
      </c>
      <c r="R6" s="33">
        <v>-11.825799999999999</v>
      </c>
      <c r="S6" s="33">
        <v>-7.3573000000000004</v>
      </c>
      <c r="T6" s="33">
        <v>11.6134</v>
      </c>
      <c r="U6" s="33">
        <v>29.984000000000002</v>
      </c>
      <c r="V6" s="33">
        <v>26.595199999999998</v>
      </c>
      <c r="W6" s="33">
        <v>23.927099999999999</v>
      </c>
      <c r="X6" s="33">
        <v>27.006499999999999</v>
      </c>
      <c r="Y6" s="33">
        <v>25.340900000000001</v>
      </c>
      <c r="Z6" s="33">
        <v>26.482099999999999</v>
      </c>
    </row>
    <row r="7" spans="1:30" x14ac:dyDescent="0.25">
      <c r="A7" s="32"/>
      <c r="B7" s="54">
        <v>45715</v>
      </c>
      <c r="C7" s="33">
        <v>29.466200000000001</v>
      </c>
      <c r="D7" s="33">
        <v>27.051200000000001</v>
      </c>
      <c r="E7" s="33">
        <v>25.269600000000001</v>
      </c>
      <c r="F7" s="33">
        <v>25.581800000000001</v>
      </c>
      <c r="G7" s="33">
        <v>26.178699999999999</v>
      </c>
      <c r="H7" s="33">
        <v>32.993299999999998</v>
      </c>
      <c r="I7" s="33">
        <v>30.4178</v>
      </c>
      <c r="J7" s="33">
        <v>29.974399999999999</v>
      </c>
      <c r="K7" s="33">
        <v>1.5909</v>
      </c>
      <c r="L7" s="33">
        <v>-2.7326999999999999</v>
      </c>
      <c r="M7" s="33">
        <v>-6.7431999999999999</v>
      </c>
      <c r="N7" s="33">
        <v>-7.9164000000000003</v>
      </c>
      <c r="O7" s="33">
        <v>-9.2121999999999993</v>
      </c>
      <c r="P7" s="33">
        <v>-5.6795</v>
      </c>
      <c r="Q7" s="33">
        <v>-8.0353999999999992</v>
      </c>
      <c r="R7" s="33">
        <v>-2.6316999999999999</v>
      </c>
      <c r="S7" s="33">
        <v>2.5076999999999998</v>
      </c>
      <c r="T7" s="33">
        <v>20.5244</v>
      </c>
      <c r="U7" s="33">
        <v>32.390700000000002</v>
      </c>
      <c r="V7" s="33">
        <v>29.2959</v>
      </c>
      <c r="W7" s="33">
        <v>31.947800000000001</v>
      </c>
      <c r="X7" s="33">
        <v>29.942900000000002</v>
      </c>
      <c r="Y7" s="33">
        <v>31.3812</v>
      </c>
      <c r="Z7" s="33">
        <v>31.269100000000002</v>
      </c>
    </row>
    <row r="8" spans="1:30" x14ac:dyDescent="0.25">
      <c r="A8" s="32"/>
      <c r="B8" s="54">
        <v>45716</v>
      </c>
      <c r="C8" s="33">
        <v>32.224699999999999</v>
      </c>
      <c r="D8" s="33">
        <v>29.8047</v>
      </c>
      <c r="E8" s="33">
        <v>27.539000000000001</v>
      </c>
      <c r="F8" s="33">
        <v>29.3429</v>
      </c>
      <c r="G8" s="33">
        <v>28.797799999999999</v>
      </c>
      <c r="H8" s="33">
        <v>30.321000000000002</v>
      </c>
      <c r="I8" s="33">
        <v>33.492800000000003</v>
      </c>
      <c r="J8" s="33">
        <v>33.016199999999998</v>
      </c>
      <c r="K8" s="33">
        <v>11.9305</v>
      </c>
      <c r="L8" s="33">
        <v>6.3475000000000001</v>
      </c>
      <c r="M8" s="33">
        <v>4.5579999999999998</v>
      </c>
      <c r="N8" s="33">
        <v>-6.1567999999999996</v>
      </c>
      <c r="O8" s="33">
        <v>6.7521000000000004</v>
      </c>
      <c r="P8" s="33">
        <v>8.1826000000000008</v>
      </c>
      <c r="Q8" s="33">
        <v>10.1713</v>
      </c>
      <c r="R8" s="33">
        <v>10.509600000000001</v>
      </c>
      <c r="S8" s="33">
        <v>13.943899999999999</v>
      </c>
      <c r="T8" s="33">
        <v>27.423400000000001</v>
      </c>
      <c r="U8" s="33">
        <v>40.673299999999998</v>
      </c>
      <c r="V8" s="33">
        <v>32.980600000000003</v>
      </c>
      <c r="W8" s="33">
        <v>33.031500000000001</v>
      </c>
      <c r="X8" s="33">
        <v>29.439499999999999</v>
      </c>
      <c r="Y8" s="33">
        <v>29.798300000000001</v>
      </c>
      <c r="Z8" s="33">
        <v>31.588999999999999</v>
      </c>
    </row>
    <row r="9" spans="1:30" x14ac:dyDescent="0.25">
      <c r="A9" s="32"/>
      <c r="B9" s="54">
        <v>45717</v>
      </c>
      <c r="C9" s="33">
        <v>4.0667999999999997</v>
      </c>
      <c r="D9" s="33">
        <v>32.738700000000001</v>
      </c>
      <c r="E9" s="33">
        <v>32.148400000000002</v>
      </c>
      <c r="F9" s="33">
        <v>30.789000000000001</v>
      </c>
      <c r="G9" s="33">
        <v>30.891100000000002</v>
      </c>
      <c r="H9" s="33">
        <v>30.5839</v>
      </c>
      <c r="I9" s="33">
        <v>37.171999999999997</v>
      </c>
      <c r="J9" s="33">
        <v>31.7988</v>
      </c>
      <c r="K9" s="33">
        <v>25.769100000000002</v>
      </c>
      <c r="L9" s="33">
        <v>13.31</v>
      </c>
      <c r="M9" s="33">
        <v>7.4920999999999998</v>
      </c>
      <c r="N9" s="33">
        <v>11.421900000000001</v>
      </c>
      <c r="O9" s="33">
        <v>0.1371</v>
      </c>
      <c r="P9" s="33">
        <v>3.7204999999999999</v>
      </c>
      <c r="Q9" s="33">
        <v>-1.2664</v>
      </c>
      <c r="R9" s="33">
        <v>-3.4039999999999999</v>
      </c>
      <c r="S9" s="33">
        <v>-4.2305000000000001</v>
      </c>
      <c r="T9" s="33">
        <v>19.390499999999999</v>
      </c>
      <c r="U9" s="33">
        <v>37.609900000000003</v>
      </c>
      <c r="V9" s="33">
        <v>32.715000000000003</v>
      </c>
      <c r="W9" s="33">
        <v>17.239699999999999</v>
      </c>
      <c r="X9" s="33">
        <v>0.83640000000000003</v>
      </c>
      <c r="Y9" s="33">
        <v>7.5468000000000002</v>
      </c>
      <c r="Z9" s="33">
        <v>12.1092</v>
      </c>
    </row>
    <row r="10" spans="1:30" x14ac:dyDescent="0.25">
      <c r="A10" s="32"/>
      <c r="B10" s="54">
        <v>45718</v>
      </c>
      <c r="C10" s="33">
        <v>26.409600000000001</v>
      </c>
      <c r="D10" s="33">
        <v>-104.5457</v>
      </c>
      <c r="E10" s="33">
        <v>25.199200000000001</v>
      </c>
      <c r="F10" s="33">
        <v>25.742999999999999</v>
      </c>
      <c r="G10" s="33">
        <v>25.287500000000001</v>
      </c>
      <c r="H10" s="33">
        <v>26.1206</v>
      </c>
      <c r="I10" s="33">
        <v>28.103000000000002</v>
      </c>
      <c r="J10" s="33">
        <v>8.3583999999999996</v>
      </c>
      <c r="K10" s="33">
        <v>-11.958399999999999</v>
      </c>
      <c r="L10" s="33">
        <v>8.9944000000000006</v>
      </c>
      <c r="M10" s="33">
        <v>-5.2518000000000002</v>
      </c>
      <c r="N10" s="33">
        <v>-13.14</v>
      </c>
      <c r="O10" s="33">
        <v>-14.455399999999999</v>
      </c>
      <c r="P10" s="33">
        <v>-18.7273</v>
      </c>
      <c r="Q10" s="33">
        <v>-26.261600000000001</v>
      </c>
      <c r="R10" s="33">
        <v>-31.8933</v>
      </c>
      <c r="S10" s="33">
        <v>-42.492800000000003</v>
      </c>
      <c r="T10" s="33">
        <v>-1.6722999999999999</v>
      </c>
      <c r="U10" s="33">
        <v>24.4284</v>
      </c>
      <c r="V10" s="33">
        <v>29.020700000000001</v>
      </c>
      <c r="W10" s="33">
        <v>27.551400000000001</v>
      </c>
      <c r="X10" s="33">
        <v>27.712700000000002</v>
      </c>
      <c r="Y10" s="33">
        <v>25.1706</v>
      </c>
      <c r="Z10" s="33">
        <v>24.926200000000001</v>
      </c>
    </row>
    <row r="11" spans="1:30" x14ac:dyDescent="0.25">
      <c r="A11" s="32"/>
      <c r="B11" s="54">
        <v>45719</v>
      </c>
      <c r="C11" s="33">
        <v>57.324800000000003</v>
      </c>
      <c r="D11" s="33">
        <v>25.380800000000001</v>
      </c>
      <c r="E11" s="33">
        <v>25.105</v>
      </c>
      <c r="F11" s="33">
        <v>24.695599999999999</v>
      </c>
      <c r="G11" s="33">
        <v>24.994</v>
      </c>
      <c r="H11" s="33">
        <v>27.185099999999998</v>
      </c>
      <c r="I11" s="33">
        <v>32.103999999999999</v>
      </c>
      <c r="J11" s="33">
        <v>21.882200000000001</v>
      </c>
      <c r="K11" s="33">
        <v>-4.415</v>
      </c>
      <c r="L11" s="33">
        <v>0.1686</v>
      </c>
      <c r="M11" s="33">
        <v>-0.40100000000000002</v>
      </c>
      <c r="N11" s="33">
        <v>-7.0298999999999996</v>
      </c>
      <c r="O11" s="33">
        <v>-4.9680999999999997</v>
      </c>
      <c r="P11" s="33">
        <v>-6.2455999999999996</v>
      </c>
      <c r="Q11" s="33">
        <v>-6.9409999999999998</v>
      </c>
      <c r="R11" s="33">
        <v>-10.9382</v>
      </c>
      <c r="S11" s="33">
        <v>-7.5309999999999997</v>
      </c>
      <c r="T11" s="33">
        <v>6.1539999999999999</v>
      </c>
      <c r="U11" s="33">
        <v>25.163900000000002</v>
      </c>
      <c r="V11" s="33">
        <v>49.034700000000001</v>
      </c>
      <c r="W11" s="33">
        <v>37.498899999999999</v>
      </c>
      <c r="X11" s="33">
        <v>44.905900000000003</v>
      </c>
      <c r="Y11" s="33">
        <v>54.6008</v>
      </c>
      <c r="Z11" s="33">
        <v>55.295400000000001</v>
      </c>
    </row>
    <row r="12" spans="1:30" x14ac:dyDescent="0.25">
      <c r="A12" s="32"/>
      <c r="B12" s="54">
        <v>45720</v>
      </c>
      <c r="C12" s="33">
        <v>52.451799999999999</v>
      </c>
      <c r="D12" s="33">
        <v>32.637599999999999</v>
      </c>
      <c r="E12" s="33">
        <v>35.795400000000001</v>
      </c>
      <c r="F12" s="33">
        <v>33.522599999999997</v>
      </c>
      <c r="G12" s="33">
        <v>30.8599</v>
      </c>
      <c r="H12" s="33">
        <v>40.3934</v>
      </c>
      <c r="I12" s="33">
        <v>55.403799999999997</v>
      </c>
      <c r="J12" s="33">
        <v>54.865200000000002</v>
      </c>
      <c r="K12" s="33">
        <v>-0.50570000000000004</v>
      </c>
      <c r="L12" s="33">
        <v>-4.4119000000000002</v>
      </c>
      <c r="M12" s="33">
        <v>-4.6646999999999998</v>
      </c>
      <c r="N12" s="33">
        <v>10.0029</v>
      </c>
      <c r="O12" s="33">
        <v>4.0761000000000003</v>
      </c>
      <c r="P12" s="33">
        <v>-4.0872999999999999</v>
      </c>
      <c r="Q12" s="33">
        <v>-17.647400000000001</v>
      </c>
      <c r="R12" s="33">
        <v>-22.8918</v>
      </c>
      <c r="S12" s="33">
        <v>-26.017399999999999</v>
      </c>
      <c r="T12" s="33">
        <v>1.1818</v>
      </c>
      <c r="U12" s="33">
        <v>47.0015</v>
      </c>
      <c r="V12" s="33">
        <v>53.451599999999999</v>
      </c>
      <c r="W12" s="33">
        <v>38.3992</v>
      </c>
      <c r="X12" s="33">
        <v>45.360300000000002</v>
      </c>
      <c r="Y12" s="33">
        <v>48.718699999999998</v>
      </c>
      <c r="Z12" s="33">
        <v>55.694899999999997</v>
      </c>
    </row>
    <row r="13" spans="1:30" x14ac:dyDescent="0.25">
      <c r="A13" s="32"/>
      <c r="B13" s="54">
        <v>45721</v>
      </c>
      <c r="C13" s="33">
        <v>48.055399999999999</v>
      </c>
      <c r="D13" s="33">
        <v>57.360500000000002</v>
      </c>
      <c r="E13" s="33">
        <v>60.093400000000003</v>
      </c>
      <c r="F13" s="33">
        <v>58.440899999999999</v>
      </c>
      <c r="G13" s="33">
        <v>49.450600000000001</v>
      </c>
      <c r="H13" s="33">
        <v>48.930199999999999</v>
      </c>
      <c r="I13" s="33">
        <v>52.992699999999999</v>
      </c>
      <c r="J13" s="33">
        <v>54.229799999999997</v>
      </c>
      <c r="K13" s="33">
        <v>21.169599999999999</v>
      </c>
      <c r="L13" s="33">
        <v>24.6082</v>
      </c>
      <c r="M13" s="33">
        <v>33.689399999999999</v>
      </c>
      <c r="N13" s="33">
        <v>27.613700000000001</v>
      </c>
      <c r="O13" s="33">
        <v>32.563499999999998</v>
      </c>
      <c r="P13" s="33">
        <v>38.9101</v>
      </c>
      <c r="Q13" s="33">
        <v>52.967199999999998</v>
      </c>
      <c r="R13" s="33">
        <v>61.695099999999996</v>
      </c>
      <c r="S13" s="33">
        <v>37.704099999999997</v>
      </c>
      <c r="T13" s="33">
        <v>39.684899999999999</v>
      </c>
      <c r="U13" s="33">
        <v>58.639800000000001</v>
      </c>
      <c r="V13" s="33">
        <v>58.945099999999996</v>
      </c>
      <c r="W13" s="33">
        <v>57.148600000000002</v>
      </c>
      <c r="X13" s="33">
        <v>59.986600000000003</v>
      </c>
      <c r="Y13" s="33">
        <v>54.280200000000001</v>
      </c>
      <c r="Z13" s="33">
        <v>48.648800000000001</v>
      </c>
    </row>
    <row r="14" spans="1:30" x14ac:dyDescent="0.25">
      <c r="A14" s="32"/>
      <c r="B14" s="54">
        <v>45722</v>
      </c>
      <c r="C14" s="33">
        <v>9.4114000000000004</v>
      </c>
      <c r="D14" s="33">
        <v>40.338799999999999</v>
      </c>
      <c r="E14" s="33">
        <v>37.225299999999997</v>
      </c>
      <c r="F14" s="33">
        <v>40.162399999999998</v>
      </c>
      <c r="G14" s="33">
        <v>41.7087</v>
      </c>
      <c r="H14" s="33">
        <v>41.2468</v>
      </c>
      <c r="I14" s="33">
        <v>49.382800000000003</v>
      </c>
      <c r="J14" s="33">
        <v>58.2515</v>
      </c>
      <c r="K14" s="33">
        <v>35.9345</v>
      </c>
      <c r="L14" s="33">
        <v>8.9595000000000002</v>
      </c>
      <c r="M14" s="33">
        <v>6.7313000000000001</v>
      </c>
      <c r="N14" s="33">
        <v>1.4535</v>
      </c>
      <c r="O14" s="33">
        <v>-10.549200000000001</v>
      </c>
      <c r="P14" s="33">
        <v>-13.161</v>
      </c>
      <c r="Q14" s="33">
        <v>-8.9293999999999993</v>
      </c>
      <c r="R14" s="33">
        <v>-15.112</v>
      </c>
      <c r="S14" s="33">
        <v>-32.2956</v>
      </c>
      <c r="T14" s="33">
        <v>-17.728200000000001</v>
      </c>
      <c r="U14" s="33">
        <v>-2.6200000000000001E-2</v>
      </c>
      <c r="V14" s="33">
        <v>-5.0599999999999999E-2</v>
      </c>
      <c r="W14" s="33">
        <v>2.7970999999999999</v>
      </c>
      <c r="X14" s="33">
        <v>3.6331000000000002</v>
      </c>
      <c r="Y14" s="33">
        <v>3.7725</v>
      </c>
      <c r="Z14" s="33">
        <v>5.3912000000000004</v>
      </c>
    </row>
    <row r="15" spans="1:30" x14ac:dyDescent="0.25">
      <c r="A15" s="32"/>
      <c r="B15" s="54">
        <v>45723</v>
      </c>
      <c r="C15" s="33">
        <v>33.950600000000001</v>
      </c>
      <c r="D15" s="33">
        <v>6.1029</v>
      </c>
      <c r="E15" s="33">
        <v>15.5397</v>
      </c>
      <c r="F15" s="33">
        <v>28.126899999999999</v>
      </c>
      <c r="G15" s="33">
        <v>34.216500000000003</v>
      </c>
      <c r="H15" s="33">
        <v>32.3782</v>
      </c>
      <c r="I15" s="33">
        <v>50.222200000000001</v>
      </c>
      <c r="J15" s="33">
        <v>66.593599999999995</v>
      </c>
      <c r="K15" s="33">
        <v>13.787599999999999</v>
      </c>
      <c r="L15" s="33">
        <v>14.0634</v>
      </c>
      <c r="M15" s="33">
        <v>-2.9289000000000001</v>
      </c>
      <c r="N15" s="33">
        <v>-17.391400000000001</v>
      </c>
      <c r="O15" s="33">
        <v>-21.883400000000002</v>
      </c>
      <c r="P15" s="33">
        <v>-22.646599999999999</v>
      </c>
      <c r="Q15" s="33">
        <v>-21.184999999999999</v>
      </c>
      <c r="R15" s="33">
        <v>-28.3643</v>
      </c>
      <c r="S15" s="33">
        <v>-8.2636000000000003</v>
      </c>
      <c r="T15" s="33">
        <v>24.231400000000001</v>
      </c>
      <c r="U15" s="33">
        <v>9.0510000000000002</v>
      </c>
      <c r="V15" s="33">
        <v>18.955200000000001</v>
      </c>
      <c r="W15" s="33">
        <v>13.4086</v>
      </c>
      <c r="X15" s="33">
        <v>12.9399</v>
      </c>
      <c r="Y15" s="33">
        <v>28.848800000000001</v>
      </c>
      <c r="Z15" s="33">
        <v>36.754399999999997</v>
      </c>
    </row>
    <row r="16" spans="1:30" x14ac:dyDescent="0.25">
      <c r="A16" s="32"/>
      <c r="B16" s="54">
        <v>45724</v>
      </c>
      <c r="C16" s="33">
        <v>40.26</v>
      </c>
      <c r="D16" s="33">
        <v>37.930900000000001</v>
      </c>
      <c r="E16" s="33">
        <v>45.993600000000001</v>
      </c>
      <c r="F16" s="33">
        <v>42.935499999999998</v>
      </c>
      <c r="G16" s="33">
        <v>55.846899999999998</v>
      </c>
      <c r="H16" s="33">
        <v>61.319200000000002</v>
      </c>
      <c r="I16" s="33">
        <v>71.979799999999997</v>
      </c>
      <c r="J16" s="33">
        <v>54.552599999999998</v>
      </c>
      <c r="K16" s="33">
        <v>10.478300000000001</v>
      </c>
      <c r="L16" s="33">
        <v>2.7042999999999999</v>
      </c>
      <c r="M16" s="33">
        <v>-4.8945999999999996</v>
      </c>
      <c r="N16" s="33">
        <v>-14.477399999999999</v>
      </c>
      <c r="O16" s="33">
        <v>-25.207100000000001</v>
      </c>
      <c r="P16" s="33">
        <v>-41.266300000000001</v>
      </c>
      <c r="Q16" s="33">
        <v>-47.973999999999997</v>
      </c>
      <c r="R16" s="33">
        <v>-48.117199999999997</v>
      </c>
      <c r="S16" s="33">
        <v>-34.188299999999998</v>
      </c>
      <c r="T16" s="33">
        <v>2.0535000000000001</v>
      </c>
      <c r="U16" s="33">
        <v>45.823999999999998</v>
      </c>
      <c r="V16" s="33">
        <v>51.628</v>
      </c>
      <c r="W16" s="33">
        <v>37.5289</v>
      </c>
      <c r="X16" s="33">
        <v>35.373800000000003</v>
      </c>
      <c r="Y16" s="33">
        <v>36.772300000000001</v>
      </c>
      <c r="Z16" s="33">
        <v>39.97</v>
      </c>
    </row>
    <row r="17" spans="1:26" x14ac:dyDescent="0.25">
      <c r="A17" s="32"/>
      <c r="B17" s="54">
        <v>45725</v>
      </c>
      <c r="C17" s="33">
        <v>34.319000000000003</v>
      </c>
      <c r="D17" s="33">
        <v>45.121600000000001</v>
      </c>
      <c r="E17" s="33">
        <v>54.315399999999997</v>
      </c>
      <c r="F17" s="33"/>
      <c r="G17" s="33">
        <v>47.025599999999997</v>
      </c>
      <c r="H17" s="33">
        <v>43.776000000000003</v>
      </c>
      <c r="I17" s="33">
        <v>37.5608</v>
      </c>
      <c r="J17" s="33">
        <v>39.114100000000001</v>
      </c>
      <c r="K17" s="33">
        <v>29.046800000000001</v>
      </c>
      <c r="L17" s="33">
        <v>11.641999999999999</v>
      </c>
      <c r="M17" s="33">
        <v>-13.2082</v>
      </c>
      <c r="N17" s="33">
        <v>-26.242999999999999</v>
      </c>
      <c r="O17" s="33">
        <v>-37.465699999999998</v>
      </c>
      <c r="P17" s="33">
        <v>-40.723199999999999</v>
      </c>
      <c r="Q17" s="33">
        <v>-47.909700000000001</v>
      </c>
      <c r="R17" s="33">
        <v>-52.454099999999997</v>
      </c>
      <c r="S17" s="33">
        <v>-52.994700000000002</v>
      </c>
      <c r="T17" s="33">
        <v>-50.206099999999999</v>
      </c>
      <c r="U17" s="33">
        <v>-2.6886000000000001</v>
      </c>
      <c r="V17" s="33">
        <v>40.020499999999998</v>
      </c>
      <c r="W17" s="33">
        <v>48.677500000000002</v>
      </c>
      <c r="X17" s="33">
        <v>43.625100000000003</v>
      </c>
      <c r="Y17" s="33">
        <v>38.424799999999998</v>
      </c>
      <c r="Z17" s="33">
        <v>49.460299999999997</v>
      </c>
    </row>
    <row r="18" spans="1:26" x14ac:dyDescent="0.25">
      <c r="A18" s="32"/>
      <c r="B18" s="54">
        <v>45726</v>
      </c>
      <c r="C18" s="33">
        <v>3.3601000000000001</v>
      </c>
      <c r="D18" s="33">
        <v>38.508200000000002</v>
      </c>
      <c r="E18" s="33">
        <v>36.221299999999999</v>
      </c>
      <c r="F18" s="33">
        <v>33.285600000000002</v>
      </c>
      <c r="G18" s="33">
        <v>35.307200000000002</v>
      </c>
      <c r="H18" s="33">
        <v>11.6586</v>
      </c>
      <c r="I18" s="33">
        <v>11.4443</v>
      </c>
      <c r="J18" s="33">
        <v>16.642499999999998</v>
      </c>
      <c r="K18" s="33">
        <v>4.0216000000000003</v>
      </c>
      <c r="L18" s="33">
        <v>-49.595199999999998</v>
      </c>
      <c r="M18" s="33">
        <v>-53.418700000000001</v>
      </c>
      <c r="N18" s="33">
        <v>-45.946300000000001</v>
      </c>
      <c r="O18" s="33">
        <v>-47.497199999999999</v>
      </c>
      <c r="P18" s="33">
        <v>-55.4193</v>
      </c>
      <c r="Q18" s="33">
        <v>-50.895499999999998</v>
      </c>
      <c r="R18" s="33">
        <v>-58.821899999999999</v>
      </c>
      <c r="S18" s="33">
        <v>-76.827500000000001</v>
      </c>
      <c r="T18" s="33">
        <v>-63.631900000000002</v>
      </c>
      <c r="U18" s="33">
        <v>-5.6687000000000003</v>
      </c>
      <c r="V18" s="33">
        <v>9.9001000000000001</v>
      </c>
      <c r="W18" s="33">
        <v>22.8812</v>
      </c>
      <c r="X18" s="33">
        <v>10.0657</v>
      </c>
      <c r="Y18" s="33">
        <v>-10.817600000000001</v>
      </c>
      <c r="Z18" s="33">
        <v>-4.2766000000000002</v>
      </c>
    </row>
    <row r="19" spans="1:26" x14ac:dyDescent="0.25">
      <c r="A19" s="32"/>
      <c r="B19" s="54">
        <v>45727</v>
      </c>
      <c r="C19" s="33">
        <v>10.055199999999999</v>
      </c>
      <c r="D19" s="33">
        <v>6.7171000000000003</v>
      </c>
      <c r="E19" s="33">
        <v>9.0533999999999999</v>
      </c>
      <c r="F19" s="33">
        <v>8.0038999999999998</v>
      </c>
      <c r="G19" s="33">
        <v>7.3883999999999999</v>
      </c>
      <c r="H19" s="33">
        <v>10.507400000000001</v>
      </c>
      <c r="I19" s="33">
        <v>10.719200000000001</v>
      </c>
      <c r="J19" s="33">
        <v>21.130600000000001</v>
      </c>
      <c r="K19" s="33">
        <v>4.4089</v>
      </c>
      <c r="L19" s="33">
        <v>-38.883499999999998</v>
      </c>
      <c r="M19" s="33">
        <v>-17.048400000000001</v>
      </c>
      <c r="N19" s="33">
        <v>-7.0186999999999999</v>
      </c>
      <c r="O19" s="33">
        <v>-2.9641999999999999</v>
      </c>
      <c r="P19" s="33">
        <v>14.917299999999999</v>
      </c>
      <c r="Q19" s="33">
        <v>7.5628000000000002</v>
      </c>
      <c r="R19" s="33">
        <v>-10.613300000000001</v>
      </c>
      <c r="S19" s="33">
        <v>-15.8889</v>
      </c>
      <c r="T19" s="33">
        <v>-24.94</v>
      </c>
      <c r="U19" s="33">
        <v>10.956799999999999</v>
      </c>
      <c r="V19" s="33">
        <v>8.2834000000000003</v>
      </c>
      <c r="W19" s="33">
        <v>46.019100000000002</v>
      </c>
      <c r="X19" s="33">
        <v>13.068300000000001</v>
      </c>
      <c r="Y19" s="33">
        <v>9.8118999999999996</v>
      </c>
      <c r="Z19" s="33">
        <v>12.0524</v>
      </c>
    </row>
    <row r="20" spans="1:26" x14ac:dyDescent="0.25">
      <c r="A20" s="32"/>
      <c r="B20" s="54">
        <v>45728</v>
      </c>
      <c r="C20" s="33">
        <v>32.2468</v>
      </c>
      <c r="D20" s="33">
        <v>10.0692</v>
      </c>
      <c r="E20" s="33">
        <v>9.1879000000000008</v>
      </c>
      <c r="F20" s="33">
        <v>34.948399999999999</v>
      </c>
      <c r="G20" s="33">
        <v>6.4119999999999999</v>
      </c>
      <c r="H20" s="33">
        <v>3.8197999999999999</v>
      </c>
      <c r="I20" s="33">
        <v>14.533099999999999</v>
      </c>
      <c r="J20" s="33">
        <v>18.8416</v>
      </c>
      <c r="K20" s="33">
        <v>-7.7068000000000003</v>
      </c>
      <c r="L20" s="33">
        <v>-29.277899999999999</v>
      </c>
      <c r="M20" s="33">
        <v>-45.656700000000001</v>
      </c>
      <c r="N20" s="33">
        <v>-48.601300000000002</v>
      </c>
      <c r="O20" s="33">
        <v>-50.840499999999999</v>
      </c>
      <c r="P20" s="33">
        <v>-24.946200000000001</v>
      </c>
      <c r="Q20" s="33">
        <v>-69.691800000000001</v>
      </c>
      <c r="R20" s="33">
        <v>-37.083199999999998</v>
      </c>
      <c r="S20" s="33">
        <v>-53.22</v>
      </c>
      <c r="T20" s="33">
        <v>-81.574700000000007</v>
      </c>
      <c r="U20" s="33">
        <v>-4.0780000000000003</v>
      </c>
      <c r="V20" s="33">
        <v>15.2112</v>
      </c>
      <c r="W20" s="33">
        <v>14.239800000000001</v>
      </c>
      <c r="X20" s="33">
        <v>12.9413</v>
      </c>
      <c r="Y20" s="33">
        <v>10.8927</v>
      </c>
      <c r="Z20" s="33">
        <v>14.7517</v>
      </c>
    </row>
    <row r="21" spans="1:26" x14ac:dyDescent="0.25">
      <c r="A21" s="32"/>
      <c r="B21" s="54">
        <v>45729</v>
      </c>
      <c r="C21" s="33">
        <v>-4.7953999999999999</v>
      </c>
      <c r="D21" s="33">
        <v>32.310099999999998</v>
      </c>
      <c r="E21" s="33">
        <v>13.608000000000001</v>
      </c>
      <c r="F21" s="33">
        <v>5.6944999999999997</v>
      </c>
      <c r="G21" s="33">
        <v>6.8461999999999996</v>
      </c>
      <c r="H21" s="33">
        <v>8.4710000000000001</v>
      </c>
      <c r="I21" s="33">
        <v>7.3507999999999996</v>
      </c>
      <c r="J21" s="33">
        <v>2.5171999999999999</v>
      </c>
      <c r="K21" s="33">
        <v>-21.259599999999999</v>
      </c>
      <c r="L21" s="33">
        <v>-41.333199999999998</v>
      </c>
      <c r="M21" s="33">
        <v>-33.271599999999999</v>
      </c>
      <c r="N21" s="33">
        <v>-51.641100000000002</v>
      </c>
      <c r="O21" s="33">
        <v>-45.156799999999997</v>
      </c>
      <c r="P21" s="33">
        <v>-45.478900000000003</v>
      </c>
      <c r="Q21" s="33">
        <v>-78.388000000000005</v>
      </c>
      <c r="R21" s="33">
        <v>-89.552300000000002</v>
      </c>
      <c r="S21" s="33">
        <v>-119.9248</v>
      </c>
      <c r="T21" s="33">
        <v>-62.63</v>
      </c>
      <c r="U21" s="33">
        <v>-39.381300000000003</v>
      </c>
      <c r="V21" s="33">
        <v>-23.277000000000001</v>
      </c>
      <c r="W21" s="33">
        <v>-4.6443000000000003</v>
      </c>
      <c r="X21" s="33">
        <v>-27.0852</v>
      </c>
      <c r="Y21" s="33">
        <v>-30.971900000000002</v>
      </c>
      <c r="Z21" s="33">
        <v>2.1371000000000002</v>
      </c>
    </row>
    <row r="22" spans="1:26" x14ac:dyDescent="0.25">
      <c r="A22" s="32"/>
      <c r="B22" s="54">
        <v>45730</v>
      </c>
      <c r="C22" s="33">
        <v>14.900499999999999</v>
      </c>
      <c r="D22" s="33">
        <v>-2.7625999999999999</v>
      </c>
      <c r="E22" s="33">
        <v>2.3544999999999998</v>
      </c>
      <c r="F22" s="33">
        <v>-5.7237</v>
      </c>
      <c r="G22" s="33">
        <v>-4.2713000000000001</v>
      </c>
      <c r="H22" s="33">
        <v>4.8949999999999996</v>
      </c>
      <c r="I22" s="33">
        <v>10.1973</v>
      </c>
      <c r="J22" s="33">
        <v>10.680999999999999</v>
      </c>
      <c r="K22" s="33">
        <v>-3.0577999999999999</v>
      </c>
      <c r="L22" s="33">
        <v>37.2346</v>
      </c>
      <c r="M22" s="33">
        <v>125.0348</v>
      </c>
      <c r="N22" s="33">
        <v>23.059100000000001</v>
      </c>
      <c r="O22" s="33">
        <v>34.259</v>
      </c>
      <c r="P22" s="33">
        <v>25.0947</v>
      </c>
      <c r="Q22" s="33">
        <v>10.6769</v>
      </c>
      <c r="R22" s="33">
        <v>4.0327999999999999</v>
      </c>
      <c r="S22" s="33">
        <v>7.97</v>
      </c>
      <c r="T22" s="33">
        <v>3.9937999999999998</v>
      </c>
      <c r="U22" s="33">
        <v>15.0764</v>
      </c>
      <c r="V22" s="33">
        <v>17.929099999999998</v>
      </c>
      <c r="W22" s="33">
        <v>19.212</v>
      </c>
      <c r="X22" s="33">
        <v>13.297000000000001</v>
      </c>
      <c r="Y22" s="33">
        <v>8.8988999999999994</v>
      </c>
      <c r="Z22" s="33">
        <v>10.2799</v>
      </c>
    </row>
    <row r="23" spans="1:26" x14ac:dyDescent="0.25">
      <c r="A23" s="32"/>
      <c r="B23" s="54">
        <v>45731</v>
      </c>
      <c r="C23" s="33">
        <v>9.7678999999999991</v>
      </c>
      <c r="D23" s="33">
        <v>13.251300000000001</v>
      </c>
      <c r="E23" s="33">
        <v>11.641400000000001</v>
      </c>
      <c r="F23" s="33">
        <v>13.4131</v>
      </c>
      <c r="G23" s="33">
        <v>14.138999999999999</v>
      </c>
      <c r="H23" s="33">
        <v>18.315200000000001</v>
      </c>
      <c r="I23" s="33">
        <v>23.292100000000001</v>
      </c>
      <c r="J23" s="33">
        <v>16.7288</v>
      </c>
      <c r="K23" s="33">
        <v>22.003799999999998</v>
      </c>
      <c r="L23" s="33">
        <v>19.338899999999999</v>
      </c>
      <c r="M23" s="33">
        <v>-3.6394000000000002</v>
      </c>
      <c r="N23" s="33">
        <v>-5.0018000000000002</v>
      </c>
      <c r="O23" s="33">
        <v>-13.2699</v>
      </c>
      <c r="P23" s="33">
        <v>-26.780100000000001</v>
      </c>
      <c r="Q23" s="33">
        <v>-38.327800000000003</v>
      </c>
      <c r="R23" s="33">
        <v>-41.966999999999999</v>
      </c>
      <c r="S23" s="33">
        <v>-46.279899999999998</v>
      </c>
      <c r="T23" s="33">
        <v>-40.628599999999999</v>
      </c>
      <c r="U23" s="33">
        <v>-43.246400000000001</v>
      </c>
      <c r="V23" s="33">
        <v>10.452999999999999</v>
      </c>
      <c r="W23" s="33">
        <v>4.5505000000000004</v>
      </c>
      <c r="X23" s="33">
        <v>2.9445999999999999</v>
      </c>
      <c r="Y23" s="33">
        <v>2.8898000000000001</v>
      </c>
      <c r="Z23" s="33">
        <v>9.7027999999999999</v>
      </c>
    </row>
    <row r="24" spans="1:26" x14ac:dyDescent="0.25">
      <c r="A24" s="32"/>
      <c r="B24" s="54">
        <v>45732</v>
      </c>
      <c r="C24" s="33">
        <v>-2.6362000000000001</v>
      </c>
      <c r="D24" s="33">
        <v>31.132899999999999</v>
      </c>
      <c r="E24" s="33">
        <v>29.030899999999999</v>
      </c>
      <c r="F24" s="33">
        <v>28.9483</v>
      </c>
      <c r="G24" s="33">
        <v>29.488499999999998</v>
      </c>
      <c r="H24" s="33">
        <v>28.672699999999999</v>
      </c>
      <c r="I24" s="33">
        <v>30.569800000000001</v>
      </c>
      <c r="J24" s="33">
        <v>50.627099999999999</v>
      </c>
      <c r="K24" s="33">
        <v>-19.895299999999999</v>
      </c>
      <c r="L24" s="33">
        <v>-11.7202</v>
      </c>
      <c r="M24" s="33">
        <v>-17.342700000000001</v>
      </c>
      <c r="N24" s="33">
        <v>-72.385800000000003</v>
      </c>
      <c r="O24" s="33">
        <v>-75.499700000000004</v>
      </c>
      <c r="P24" s="33">
        <v>-76.011799999999994</v>
      </c>
      <c r="Q24" s="33">
        <v>-81.4666</v>
      </c>
      <c r="R24" s="33">
        <v>-92.107299999999995</v>
      </c>
      <c r="S24" s="33">
        <v>-72.103899999999996</v>
      </c>
      <c r="T24" s="33">
        <v>-33.982399999999998</v>
      </c>
      <c r="U24" s="33">
        <v>-13.776</v>
      </c>
      <c r="V24" s="33">
        <v>33.789200000000001</v>
      </c>
      <c r="W24" s="33">
        <v>32.529299999999999</v>
      </c>
      <c r="X24" s="33">
        <v>33.277000000000001</v>
      </c>
      <c r="Y24" s="33">
        <v>30.321999999999999</v>
      </c>
      <c r="Z24" s="33">
        <v>0.70420000000000005</v>
      </c>
    </row>
    <row r="25" spans="1:26" x14ac:dyDescent="0.25">
      <c r="A25" s="32"/>
      <c r="B25" s="54">
        <v>45733</v>
      </c>
      <c r="C25" s="33">
        <v>24.559200000000001</v>
      </c>
      <c r="D25" s="33">
        <v>-4.8167</v>
      </c>
      <c r="E25" s="33">
        <v>-3.6772</v>
      </c>
      <c r="F25" s="33">
        <v>-2.0093000000000001</v>
      </c>
      <c r="G25" s="33">
        <v>-1.3072999999999999</v>
      </c>
      <c r="H25" s="33">
        <v>30.538599999999999</v>
      </c>
      <c r="I25" s="33">
        <v>34.406700000000001</v>
      </c>
      <c r="J25" s="33">
        <v>50.367699999999999</v>
      </c>
      <c r="K25" s="33">
        <v>35.622</v>
      </c>
      <c r="L25" s="33">
        <v>117.0883</v>
      </c>
      <c r="M25" s="33">
        <v>18.4452</v>
      </c>
      <c r="N25" s="33">
        <v>-0.62229999999999996</v>
      </c>
      <c r="O25" s="33">
        <v>-0.10929999999999999</v>
      </c>
      <c r="P25" s="33">
        <v>-5.5419</v>
      </c>
      <c r="Q25" s="33">
        <v>-16.3322</v>
      </c>
      <c r="R25" s="33">
        <v>-10.282299999999999</v>
      </c>
      <c r="S25" s="33">
        <v>-17.1874</v>
      </c>
      <c r="T25" s="33">
        <v>-10.2325</v>
      </c>
      <c r="U25" s="33">
        <v>11.521100000000001</v>
      </c>
      <c r="V25" s="33">
        <v>28.788699999999999</v>
      </c>
      <c r="W25" s="33">
        <v>31.2913</v>
      </c>
      <c r="X25" s="33">
        <v>26.0716</v>
      </c>
      <c r="Y25" s="33">
        <v>27.5579</v>
      </c>
      <c r="Z25" s="33">
        <v>25.664100000000001</v>
      </c>
    </row>
    <row r="26" spans="1:26" x14ac:dyDescent="0.25">
      <c r="A26" s="32"/>
      <c r="B26" s="54">
        <v>45734</v>
      </c>
      <c r="C26" s="33">
        <v>4.6679000000000004</v>
      </c>
      <c r="D26" s="33">
        <v>15.080399999999999</v>
      </c>
      <c r="E26" s="33">
        <v>8.0350999999999999</v>
      </c>
      <c r="F26" s="33">
        <v>13.6594</v>
      </c>
      <c r="G26" s="33">
        <v>19.175000000000001</v>
      </c>
      <c r="H26" s="33">
        <v>27.522500000000001</v>
      </c>
      <c r="I26" s="33">
        <v>14.347799999999999</v>
      </c>
      <c r="J26" s="33">
        <v>39.335500000000003</v>
      </c>
      <c r="K26" s="33">
        <v>11.041600000000001</v>
      </c>
      <c r="L26" s="33">
        <v>3.7229999999999999</v>
      </c>
      <c r="M26" s="33">
        <v>4.1399999999999997</v>
      </c>
      <c r="N26" s="33">
        <v>5.266</v>
      </c>
      <c r="O26" s="33">
        <v>5.2747999999999999</v>
      </c>
      <c r="P26" s="33">
        <v>20.532299999999999</v>
      </c>
      <c r="Q26" s="33">
        <v>5.3361999999999998</v>
      </c>
      <c r="R26" s="33">
        <v>5.4122000000000003</v>
      </c>
      <c r="S26" s="33">
        <v>5.2854000000000001</v>
      </c>
      <c r="T26" s="33">
        <v>4.9062000000000001</v>
      </c>
      <c r="U26" s="33">
        <v>7.4737999999999998</v>
      </c>
      <c r="V26" s="33">
        <v>30.357600000000001</v>
      </c>
      <c r="W26" s="33">
        <v>9.2190999999999992</v>
      </c>
      <c r="X26" s="33">
        <v>5.9825999999999997</v>
      </c>
      <c r="Y26" s="33">
        <v>4.8502999999999998</v>
      </c>
      <c r="Z26" s="33">
        <v>4.7045000000000003</v>
      </c>
    </row>
    <row r="27" spans="1:26" x14ac:dyDescent="0.25">
      <c r="A27" s="32"/>
      <c r="B27" s="54">
        <v>45735</v>
      </c>
      <c r="C27" s="33">
        <v>4.0244</v>
      </c>
      <c r="D27" s="33">
        <v>4.2662000000000004</v>
      </c>
      <c r="E27" s="33">
        <v>4.1024000000000003</v>
      </c>
      <c r="F27" s="33">
        <v>4.1193999999999997</v>
      </c>
      <c r="G27" s="33">
        <v>5.5162000000000004</v>
      </c>
      <c r="H27" s="33">
        <v>4.0895000000000001</v>
      </c>
      <c r="I27" s="33">
        <v>4.3132000000000001</v>
      </c>
      <c r="J27" s="33">
        <v>5.7276999999999996</v>
      </c>
      <c r="K27" s="33">
        <v>10.6158</v>
      </c>
      <c r="L27" s="33">
        <v>-10.0799</v>
      </c>
      <c r="M27" s="33">
        <v>-7.7858000000000001</v>
      </c>
      <c r="N27" s="33">
        <v>-28.838200000000001</v>
      </c>
      <c r="O27" s="33">
        <v>-18.517800000000001</v>
      </c>
      <c r="P27" s="33">
        <v>-24.973400000000002</v>
      </c>
      <c r="Q27" s="33">
        <v>-10.9244</v>
      </c>
      <c r="R27" s="33">
        <v>-34.043599999999998</v>
      </c>
      <c r="S27" s="33">
        <v>-29.124400000000001</v>
      </c>
      <c r="T27" s="33">
        <v>-6.4242999999999997</v>
      </c>
      <c r="U27" s="33">
        <v>-6.0251000000000001</v>
      </c>
      <c r="V27" s="33">
        <v>4.2957000000000001</v>
      </c>
      <c r="W27" s="33">
        <v>4.2403000000000004</v>
      </c>
      <c r="X27" s="33">
        <v>4.2253999999999996</v>
      </c>
      <c r="Y27" s="33">
        <v>27.047599999999999</v>
      </c>
      <c r="Z27" s="33">
        <v>343.62079999999997</v>
      </c>
    </row>
    <row r="28" spans="1:26" x14ac:dyDescent="0.25">
      <c r="A28" s="32"/>
      <c r="B28" s="54">
        <v>45736</v>
      </c>
      <c r="C28" s="33">
        <v>24.7942</v>
      </c>
      <c r="D28" s="33">
        <v>3.0787</v>
      </c>
      <c r="E28" s="33">
        <v>11.4328</v>
      </c>
      <c r="F28" s="33">
        <v>3.5306999999999999</v>
      </c>
      <c r="G28" s="33">
        <v>3.3264999999999998</v>
      </c>
      <c r="H28" s="33">
        <v>3.2774000000000001</v>
      </c>
      <c r="I28" s="33">
        <v>4.9428000000000001</v>
      </c>
      <c r="J28" s="33">
        <v>14.3325</v>
      </c>
      <c r="K28" s="33">
        <v>15.0105</v>
      </c>
      <c r="L28" s="33">
        <v>3.9394999999999998</v>
      </c>
      <c r="M28" s="33">
        <v>-2.7801</v>
      </c>
      <c r="N28" s="33">
        <v>-20.835000000000001</v>
      </c>
      <c r="O28" s="33">
        <v>-32.095100000000002</v>
      </c>
      <c r="P28" s="33">
        <v>-36.554900000000004</v>
      </c>
      <c r="Q28" s="33">
        <v>-44.487900000000003</v>
      </c>
      <c r="R28" s="33">
        <v>-51.415100000000002</v>
      </c>
      <c r="S28" s="33">
        <v>-53.078000000000003</v>
      </c>
      <c r="T28" s="33">
        <v>-44.881999999999998</v>
      </c>
      <c r="U28" s="33">
        <v>36.607999999999997</v>
      </c>
      <c r="V28" s="33">
        <v>22.75</v>
      </c>
      <c r="W28" s="33">
        <v>24.9239</v>
      </c>
      <c r="X28" s="33">
        <v>25.488600000000002</v>
      </c>
      <c r="Y28" s="33">
        <v>24.982600000000001</v>
      </c>
      <c r="Z28" s="33">
        <v>25.8233</v>
      </c>
    </row>
    <row r="29" spans="1:26" x14ac:dyDescent="0.25">
      <c r="A29" s="32"/>
      <c r="B29" s="54">
        <v>45737</v>
      </c>
      <c r="C29" s="33">
        <v>25.682400000000001</v>
      </c>
      <c r="D29" s="33">
        <v>24.6694</v>
      </c>
      <c r="E29" s="33">
        <v>24.333500000000001</v>
      </c>
      <c r="F29" s="33">
        <v>24.364799999999999</v>
      </c>
      <c r="G29" s="33">
        <v>23.263999999999999</v>
      </c>
      <c r="H29" s="33">
        <v>22.263200000000001</v>
      </c>
      <c r="I29" s="33">
        <v>22.738600000000002</v>
      </c>
      <c r="J29" s="33">
        <v>30.931699999999999</v>
      </c>
      <c r="K29" s="33">
        <v>19.711500000000001</v>
      </c>
      <c r="L29" s="33">
        <v>15.837</v>
      </c>
      <c r="M29" s="33">
        <v>8.5879999999999992</v>
      </c>
      <c r="N29" s="33">
        <v>-0.97209999999999996</v>
      </c>
      <c r="O29" s="33">
        <v>-16.3432</v>
      </c>
      <c r="P29" s="33">
        <v>-20.898199999999999</v>
      </c>
      <c r="Q29" s="33">
        <v>-28.173999999999999</v>
      </c>
      <c r="R29" s="33">
        <v>-34.417999999999999</v>
      </c>
      <c r="S29" s="33">
        <v>-32.848599999999998</v>
      </c>
      <c r="T29" s="33">
        <v>-29.786799999999999</v>
      </c>
      <c r="U29" s="33">
        <v>-20.722200000000001</v>
      </c>
      <c r="V29" s="33">
        <v>35.080100000000002</v>
      </c>
      <c r="W29" s="33">
        <v>26.126000000000001</v>
      </c>
      <c r="X29" s="33">
        <v>24.912600000000001</v>
      </c>
      <c r="Y29" s="33">
        <v>25.347200000000001</v>
      </c>
      <c r="Z29" s="33">
        <v>27.045100000000001</v>
      </c>
    </row>
    <row r="30" spans="1:26" x14ac:dyDescent="0.25">
      <c r="A30" s="32"/>
      <c r="B30" s="54">
        <v>45738</v>
      </c>
      <c r="C30" s="33">
        <v>24.691400000000002</v>
      </c>
      <c r="D30" s="33">
        <v>25.163399999999999</v>
      </c>
      <c r="E30" s="33">
        <v>26.5566</v>
      </c>
      <c r="F30" s="33">
        <v>24.405000000000001</v>
      </c>
      <c r="G30" s="33">
        <v>23.557200000000002</v>
      </c>
      <c r="H30" s="33">
        <v>21.2254</v>
      </c>
      <c r="I30" s="33">
        <v>24.4709</v>
      </c>
      <c r="J30" s="33">
        <v>22.849499999999999</v>
      </c>
      <c r="K30" s="33">
        <v>12.2494</v>
      </c>
      <c r="L30" s="33">
        <v>-13.045400000000001</v>
      </c>
      <c r="M30" s="33">
        <v>-17.337599999999998</v>
      </c>
      <c r="N30" s="33">
        <v>-49.049199999999999</v>
      </c>
      <c r="O30" s="33">
        <v>-40.544499999999999</v>
      </c>
      <c r="P30" s="33">
        <v>-30.524000000000001</v>
      </c>
      <c r="Q30" s="33">
        <v>-34.990600000000001</v>
      </c>
      <c r="R30" s="33">
        <v>-34.626199999999997</v>
      </c>
      <c r="S30" s="33">
        <v>-23.432500000000001</v>
      </c>
      <c r="T30" s="33">
        <v>-16.754200000000001</v>
      </c>
      <c r="U30" s="33">
        <v>10.6427</v>
      </c>
      <c r="V30" s="33">
        <v>31.508400000000002</v>
      </c>
      <c r="W30" s="33">
        <v>27.634899999999998</v>
      </c>
      <c r="X30" s="33">
        <v>26.1129</v>
      </c>
      <c r="Y30" s="33">
        <v>24.415900000000001</v>
      </c>
      <c r="Z30" s="33">
        <v>26.311800000000002</v>
      </c>
    </row>
    <row r="31" spans="1:26" x14ac:dyDescent="0.25">
      <c r="A31" s="32"/>
      <c r="B31" s="54">
        <v>45739</v>
      </c>
      <c r="C31" s="33">
        <v>17.331</v>
      </c>
      <c r="D31" s="33">
        <v>23.671399999999998</v>
      </c>
      <c r="E31" s="33">
        <v>23.4268</v>
      </c>
      <c r="F31" s="33">
        <v>25.173500000000001</v>
      </c>
      <c r="G31" s="33">
        <v>22.301300000000001</v>
      </c>
      <c r="H31" s="33">
        <v>24.163399999999999</v>
      </c>
      <c r="I31" s="33">
        <v>24.4954</v>
      </c>
      <c r="J31" s="33">
        <v>26.470700000000001</v>
      </c>
      <c r="K31" s="33">
        <v>22.031099999999999</v>
      </c>
      <c r="L31" s="33">
        <v>-14.891400000000001</v>
      </c>
      <c r="M31" s="33">
        <v>-6.8856000000000002</v>
      </c>
      <c r="N31" s="33">
        <v>-15.8093</v>
      </c>
      <c r="O31" s="33">
        <v>-30.217300000000002</v>
      </c>
      <c r="P31" s="33">
        <v>-26.936800000000002</v>
      </c>
      <c r="Q31" s="33">
        <v>-25.975100000000001</v>
      </c>
      <c r="R31" s="33">
        <v>-32.576300000000003</v>
      </c>
      <c r="S31" s="33">
        <v>-14.2065</v>
      </c>
      <c r="T31" s="33">
        <v>9.1710999999999991</v>
      </c>
      <c r="U31" s="33">
        <v>0.59360000000000002</v>
      </c>
      <c r="V31" s="33">
        <v>24.4071</v>
      </c>
      <c r="W31" s="33">
        <v>30.294</v>
      </c>
      <c r="X31" s="33">
        <v>20.557600000000001</v>
      </c>
      <c r="Y31" s="33">
        <v>20.957999999999998</v>
      </c>
      <c r="Z31" s="33">
        <v>18.269600000000001</v>
      </c>
    </row>
    <row r="32" spans="1:26" x14ac:dyDescent="0.25">
      <c r="A32" s="32"/>
      <c r="B32" s="54">
        <v>45740</v>
      </c>
      <c r="C32" s="33">
        <v>25.7041</v>
      </c>
      <c r="D32" s="33">
        <v>17.726900000000001</v>
      </c>
      <c r="E32" s="33">
        <v>17.3293</v>
      </c>
      <c r="F32" s="33">
        <v>16.290700000000001</v>
      </c>
      <c r="G32" s="33">
        <v>17.3857</v>
      </c>
      <c r="H32" s="33">
        <v>17.692799999999998</v>
      </c>
      <c r="I32" s="33">
        <v>22.487100000000002</v>
      </c>
      <c r="J32" s="33">
        <v>28.197700000000001</v>
      </c>
      <c r="K32" s="33">
        <v>20.645</v>
      </c>
      <c r="L32" s="33">
        <v>5.0362999999999998</v>
      </c>
      <c r="M32" s="33">
        <v>-5.3784000000000001</v>
      </c>
      <c r="N32" s="33">
        <v>-53.994399999999999</v>
      </c>
      <c r="O32" s="33">
        <v>-46.081200000000003</v>
      </c>
      <c r="P32" s="33">
        <v>-38.777000000000001</v>
      </c>
      <c r="Q32" s="33">
        <v>-35.200899999999997</v>
      </c>
      <c r="R32" s="33">
        <v>-28.792300000000001</v>
      </c>
      <c r="S32" s="33">
        <v>-8.4026999999999994</v>
      </c>
      <c r="T32" s="33">
        <v>-2.5981999999999998</v>
      </c>
      <c r="U32" s="33">
        <v>28.2242</v>
      </c>
      <c r="V32" s="33">
        <v>30.290500000000002</v>
      </c>
      <c r="W32" s="33">
        <v>17.146699999999999</v>
      </c>
      <c r="X32" s="33">
        <v>9.6491000000000007</v>
      </c>
      <c r="Y32" s="33">
        <v>6.7267999999999999</v>
      </c>
      <c r="Z32" s="33">
        <v>23.932099999999998</v>
      </c>
    </row>
    <row r="33" spans="2:28" x14ac:dyDescent="0.25">
      <c r="B33" s="54">
        <v>45741</v>
      </c>
      <c r="C33" s="33">
        <v>26.247</v>
      </c>
      <c r="D33" s="33">
        <v>24.6448</v>
      </c>
      <c r="E33" s="33">
        <v>23.057400000000001</v>
      </c>
      <c r="F33" s="33">
        <v>24.694700000000001</v>
      </c>
      <c r="G33" s="33">
        <v>25.020800000000001</v>
      </c>
      <c r="H33" s="33">
        <v>24.886900000000001</v>
      </c>
      <c r="I33" s="33">
        <v>24.689</v>
      </c>
      <c r="J33" s="33">
        <v>28.513100000000001</v>
      </c>
      <c r="K33" s="33">
        <v>16.741800000000001</v>
      </c>
      <c r="L33" s="33">
        <v>-20.305299999999999</v>
      </c>
      <c r="M33" s="33">
        <v>6.2077999999999998</v>
      </c>
      <c r="N33" s="33">
        <v>0.57179999999999997</v>
      </c>
      <c r="O33" s="33">
        <v>0.38069999999999998</v>
      </c>
      <c r="P33" s="33">
        <v>4.3754999999999997</v>
      </c>
      <c r="Q33" s="33">
        <v>2.7949999999999999</v>
      </c>
      <c r="R33" s="33">
        <v>6.7755000000000001</v>
      </c>
      <c r="S33" s="33">
        <v>8.1956000000000007</v>
      </c>
      <c r="T33" s="33">
        <v>13.5802</v>
      </c>
      <c r="U33" s="33">
        <v>14.238200000000001</v>
      </c>
      <c r="V33" s="33">
        <v>31.2837</v>
      </c>
      <c r="W33" s="33">
        <v>31.2606</v>
      </c>
      <c r="X33" s="33">
        <v>30.04</v>
      </c>
      <c r="Y33" s="33">
        <v>24.828399999999998</v>
      </c>
      <c r="Z33" s="33">
        <v>26.985600000000002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D6C-1D51-41D2-B6DC-9BE544836F1A}">
  <sheetPr codeName="Sheet13"/>
  <dimension ref="A1:U35"/>
  <sheetViews>
    <sheetView workbookViewId="0">
      <selection activeCell="O12" sqref="O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'[25]PDF Printout'!A3</f>
        <v>TO BE BILLED IN THE MONTH OF MARCH 2025 - (Average price from January 25 through February 24)*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2.2084542500000019E-2</v>
      </c>
      <c r="H10" s="42"/>
      <c r="I10" s="8">
        <v>0</v>
      </c>
      <c r="J10" s="42"/>
      <c r="K10" s="8">
        <v>2.2084542500000019E-2</v>
      </c>
      <c r="L10" s="42"/>
      <c r="M10" s="8">
        <v>2.2085E-2</v>
      </c>
      <c r="N10" s="8"/>
      <c r="O10" s="8">
        <v>0</v>
      </c>
      <c r="P10" s="17"/>
      <c r="Q10" s="8">
        <v>2.2085E-2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2.2084542500000019E-2</v>
      </c>
      <c r="H12" s="43"/>
      <c r="I12" s="8">
        <v>0</v>
      </c>
      <c r="J12" s="43"/>
      <c r="K12" s="8">
        <v>2.2084542500000019E-2</v>
      </c>
      <c r="L12" s="43"/>
      <c r="M12" s="8">
        <v>2.2202E-2</v>
      </c>
      <c r="N12" s="8"/>
      <c r="O12" s="8">
        <v>0</v>
      </c>
      <c r="P12" s="17"/>
      <c r="Q12" s="8">
        <v>2.2202E-2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2.2084542500000019E-2</v>
      </c>
      <c r="H14" s="8"/>
      <c r="I14" s="8">
        <v>0</v>
      </c>
      <c r="J14" s="8"/>
      <c r="K14" s="8">
        <v>2.2084542500000019E-2</v>
      </c>
      <c r="L14" s="8"/>
      <c r="M14" s="8">
        <v>2.164E-2</v>
      </c>
      <c r="N14" s="8"/>
      <c r="O14" s="8">
        <v>0</v>
      </c>
      <c r="P14" s="17"/>
      <c r="Q14" s="8">
        <v>2.164E-2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2.2084542500000019E-2</v>
      </c>
      <c r="H16" s="8"/>
      <c r="I16" s="8">
        <v>0</v>
      </c>
      <c r="J16" s="8"/>
      <c r="K16" s="8">
        <v>2.2084542500000019E-2</v>
      </c>
      <c r="L16" s="8"/>
      <c r="M16" s="8">
        <v>2.1186E-2</v>
      </c>
      <c r="N16" s="8"/>
      <c r="O16" s="8">
        <v>0</v>
      </c>
      <c r="P16" s="17"/>
      <c r="Q16" s="8">
        <v>2.1186E-2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2.2084542500000019E-2</v>
      </c>
      <c r="H18" s="8"/>
      <c r="I18" s="8">
        <v>0</v>
      </c>
      <c r="J18" s="8"/>
      <c r="K18" s="8">
        <v>2.2084542500000019E-2</v>
      </c>
      <c r="L18" s="8"/>
      <c r="M18" s="8">
        <v>2.1135000000000001E-2</v>
      </c>
      <c r="N18" s="8"/>
      <c r="O18" s="8">
        <v>0</v>
      </c>
      <c r="P18" s="17"/>
      <c r="Q18" s="8">
        <v>2.1135000000000001E-2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BAE-01EA-418D-80DF-84EAAD57E835}">
  <sheetPr codeName="Sheet14"/>
  <dimension ref="A1:O721"/>
  <sheetViews>
    <sheetView workbookViewId="0">
      <selection activeCell="F23" sqref="F23"/>
    </sheetView>
  </sheetViews>
  <sheetFormatPr defaultRowHeight="15" x14ac:dyDescent="0.25"/>
  <cols>
    <col min="1" max="1" width="10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10" style="49" bestFit="1" customWidth="1"/>
    <col min="6" max="6" width="13.285156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45682</v>
      </c>
      <c r="B2" s="47">
        <v>1</v>
      </c>
      <c r="C2" s="47">
        <v>6</v>
      </c>
      <c r="D2" s="47">
        <v>24</v>
      </c>
      <c r="E2" s="37">
        <v>57.2256</v>
      </c>
      <c r="F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"/>
      <c r="H2" s="45" t="s">
        <v>55</v>
      </c>
      <c r="I2" s="39">
        <f>AVERAGE(RTO__317[Pricing])</f>
        <v>22.084542500000019</v>
      </c>
      <c r="J2" s="30">
        <f>I2/1000</f>
        <v>2.2084542500000019E-2</v>
      </c>
      <c r="L2" s="45" t="str">
        <f>UPPER(TEXT(EDATE(A721,1),"MMMM"))</f>
        <v>MARCH</v>
      </c>
    </row>
    <row r="3" spans="1:15" x14ac:dyDescent="0.25">
      <c r="A3" s="29">
        <v>45683</v>
      </c>
      <c r="B3" s="47">
        <v>1</v>
      </c>
      <c r="C3" s="47">
        <v>7</v>
      </c>
      <c r="D3" s="47">
        <v>1</v>
      </c>
      <c r="E3" s="37">
        <v>51.005200000000002</v>
      </c>
      <c r="F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"/>
      <c r="H3" s="45" t="s">
        <v>61</v>
      </c>
      <c r="I3" s="40">
        <f>IFERROR(AVERAGEIF(RTO__317[On / Off-Peak],"ON",RTO__317[Pricing]),0)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45683</v>
      </c>
      <c r="B4" s="47">
        <v>1</v>
      </c>
      <c r="C4" s="47">
        <v>7</v>
      </c>
      <c r="D4" s="47">
        <v>2</v>
      </c>
      <c r="E4" s="37">
        <v>47.352600000000002</v>
      </c>
      <c r="F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"/>
      <c r="H4" s="45" t="s">
        <v>58</v>
      </c>
      <c r="I4" s="40">
        <f>IFERROR(AVERAGEIF(RTO__317[On / Off-Peak],"OFF",RTO__317[Pricing]),0)</f>
        <v>22.084542500000019</v>
      </c>
      <c r="J4" s="30">
        <f>IFERROR(I4/1000,0)</f>
        <v>2.2084542500000019E-2</v>
      </c>
      <c r="L4" s="28"/>
    </row>
    <row r="5" spans="1:15" x14ac:dyDescent="0.25">
      <c r="A5" s="29">
        <v>45683</v>
      </c>
      <c r="B5" s="47">
        <v>1</v>
      </c>
      <c r="C5" s="47">
        <v>7</v>
      </c>
      <c r="D5" s="47">
        <v>3</v>
      </c>
      <c r="E5" s="37">
        <v>49.67</v>
      </c>
      <c r="F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45683</v>
      </c>
      <c r="B6" s="47">
        <v>1</v>
      </c>
      <c r="C6" s="47">
        <v>7</v>
      </c>
      <c r="D6" s="47">
        <v>4</v>
      </c>
      <c r="E6" s="37">
        <v>53.605800000000002</v>
      </c>
      <c r="F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25</v>
      </c>
    </row>
    <row r="7" spans="1:15" x14ac:dyDescent="0.25">
      <c r="A7" s="29">
        <v>45683</v>
      </c>
      <c r="B7" s="47">
        <v>1</v>
      </c>
      <c r="C7" s="47">
        <v>7</v>
      </c>
      <c r="D7" s="47">
        <v>5</v>
      </c>
      <c r="E7" s="37">
        <v>51.217100000000002</v>
      </c>
      <c r="F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24</v>
      </c>
    </row>
    <row r="8" spans="1:15" x14ac:dyDescent="0.25">
      <c r="A8" s="29">
        <v>45683</v>
      </c>
      <c r="B8" s="47">
        <v>1</v>
      </c>
      <c r="C8" s="47">
        <v>7</v>
      </c>
      <c r="D8" s="47">
        <v>6</v>
      </c>
      <c r="E8" s="37">
        <v>42.53</v>
      </c>
      <c r="F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45683</v>
      </c>
      <c r="B9" s="47">
        <v>1</v>
      </c>
      <c r="C9" s="47">
        <v>7</v>
      </c>
      <c r="D9" s="47">
        <v>7</v>
      </c>
      <c r="E9" s="37">
        <v>42.53</v>
      </c>
      <c r="F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45683</v>
      </c>
      <c r="B10" s="47">
        <v>1</v>
      </c>
      <c r="C10" s="47">
        <v>7</v>
      </c>
      <c r="D10" s="47">
        <v>8</v>
      </c>
      <c r="E10" s="37">
        <v>42.53</v>
      </c>
      <c r="F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45683</v>
      </c>
      <c r="B11" s="47">
        <v>1</v>
      </c>
      <c r="C11" s="47">
        <v>7</v>
      </c>
      <c r="D11" s="47">
        <v>9</v>
      </c>
      <c r="E11" s="37">
        <v>33.115699999999997</v>
      </c>
      <c r="F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"/>
      <c r="H11" s="47"/>
      <c r="I11"/>
    </row>
    <row r="12" spans="1:15" x14ac:dyDescent="0.25">
      <c r="A12" s="29">
        <v>45683</v>
      </c>
      <c r="B12" s="47">
        <v>1</v>
      </c>
      <c r="C12" s="47">
        <v>7</v>
      </c>
      <c r="D12" s="47">
        <v>10</v>
      </c>
      <c r="E12" s="37">
        <v>30.209399999999999</v>
      </c>
      <c r="F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"/>
      <c r="H12" s="47"/>
      <c r="I12"/>
    </row>
    <row r="13" spans="1:15" x14ac:dyDescent="0.25">
      <c r="A13" s="29">
        <v>45683</v>
      </c>
      <c r="B13" s="47">
        <v>1</v>
      </c>
      <c r="C13" s="47">
        <v>7</v>
      </c>
      <c r="D13" s="47">
        <v>11</v>
      </c>
      <c r="E13" s="37">
        <v>32.294400000000003</v>
      </c>
      <c r="F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"/>
      <c r="H13" s="47"/>
      <c r="I13"/>
    </row>
    <row r="14" spans="1:15" x14ac:dyDescent="0.25">
      <c r="A14" s="29">
        <v>45683</v>
      </c>
      <c r="B14" s="47">
        <v>1</v>
      </c>
      <c r="C14" s="47">
        <v>7</v>
      </c>
      <c r="D14" s="47">
        <v>12</v>
      </c>
      <c r="E14" s="37">
        <v>31.382300000000001</v>
      </c>
      <c r="F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"/>
      <c r="H14" s="47"/>
      <c r="I14"/>
    </row>
    <row r="15" spans="1:15" x14ac:dyDescent="0.25">
      <c r="A15" s="29">
        <v>45683</v>
      </c>
      <c r="B15" s="47">
        <v>1</v>
      </c>
      <c r="C15" s="47">
        <v>7</v>
      </c>
      <c r="D15" s="47">
        <v>13</v>
      </c>
      <c r="E15" s="37">
        <v>31.9758</v>
      </c>
      <c r="F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"/>
      <c r="H15"/>
      <c r="I15"/>
    </row>
    <row r="16" spans="1:15" x14ac:dyDescent="0.25">
      <c r="A16" s="29">
        <v>45683</v>
      </c>
      <c r="B16" s="47">
        <v>1</v>
      </c>
      <c r="C16" s="47">
        <v>7</v>
      </c>
      <c r="D16" s="47">
        <v>14</v>
      </c>
      <c r="E16" s="37">
        <v>30.589200000000002</v>
      </c>
      <c r="F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"/>
      <c r="H16"/>
      <c r="I16"/>
    </row>
    <row r="17" spans="1:9" x14ac:dyDescent="0.25">
      <c r="A17" s="29">
        <v>45683</v>
      </c>
      <c r="B17" s="47">
        <v>1</v>
      </c>
      <c r="C17" s="47">
        <v>7</v>
      </c>
      <c r="D17" s="47">
        <v>15</v>
      </c>
      <c r="E17" s="37">
        <v>29.140899999999998</v>
      </c>
      <c r="F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"/>
      <c r="H17"/>
      <c r="I17"/>
    </row>
    <row r="18" spans="1:9" x14ac:dyDescent="0.25">
      <c r="A18" s="29">
        <v>45683</v>
      </c>
      <c r="B18" s="47">
        <v>1</v>
      </c>
      <c r="C18" s="47">
        <v>7</v>
      </c>
      <c r="D18" s="47">
        <v>16</v>
      </c>
      <c r="E18" s="37">
        <v>30.516300000000001</v>
      </c>
      <c r="F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"/>
      <c r="H18"/>
      <c r="I18"/>
    </row>
    <row r="19" spans="1:9" x14ac:dyDescent="0.25">
      <c r="A19" s="29">
        <v>45683</v>
      </c>
      <c r="B19" s="47">
        <v>1</v>
      </c>
      <c r="C19" s="47">
        <v>7</v>
      </c>
      <c r="D19" s="47">
        <v>17</v>
      </c>
      <c r="E19" s="37">
        <v>40.3979</v>
      </c>
      <c r="F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"/>
      <c r="H19"/>
      <c r="I19"/>
    </row>
    <row r="20" spans="1:9" x14ac:dyDescent="0.25">
      <c r="A20" s="29">
        <v>45683</v>
      </c>
      <c r="B20" s="47">
        <v>1</v>
      </c>
      <c r="C20" s="47">
        <v>7</v>
      </c>
      <c r="D20" s="47">
        <v>18</v>
      </c>
      <c r="E20" s="37">
        <v>46.866300000000003</v>
      </c>
      <c r="F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"/>
      <c r="H20"/>
      <c r="I20"/>
    </row>
    <row r="21" spans="1:9" x14ac:dyDescent="0.25">
      <c r="A21" s="29">
        <v>45683</v>
      </c>
      <c r="B21" s="47">
        <v>1</v>
      </c>
      <c r="C21" s="47">
        <v>7</v>
      </c>
      <c r="D21" s="47">
        <v>19</v>
      </c>
      <c r="E21" s="37">
        <v>51.062899999999999</v>
      </c>
      <c r="F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"/>
      <c r="H21"/>
      <c r="I21"/>
    </row>
    <row r="22" spans="1:9" x14ac:dyDescent="0.25">
      <c r="A22" s="29">
        <v>45683</v>
      </c>
      <c r="B22" s="47">
        <v>1</v>
      </c>
      <c r="C22" s="47">
        <v>7</v>
      </c>
      <c r="D22" s="47">
        <v>20</v>
      </c>
      <c r="E22" s="37">
        <v>46.592799999999997</v>
      </c>
      <c r="F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"/>
      <c r="H22"/>
      <c r="I22"/>
    </row>
    <row r="23" spans="1:9" x14ac:dyDescent="0.25">
      <c r="A23" s="29">
        <v>45683</v>
      </c>
      <c r="B23" s="47">
        <v>1</v>
      </c>
      <c r="C23" s="47">
        <v>7</v>
      </c>
      <c r="D23" s="47">
        <v>21</v>
      </c>
      <c r="E23" s="37">
        <v>48.185099999999998</v>
      </c>
      <c r="F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"/>
      <c r="H23"/>
      <c r="I23"/>
    </row>
    <row r="24" spans="1:9" x14ac:dyDescent="0.25">
      <c r="A24" s="29">
        <v>45683</v>
      </c>
      <c r="B24" s="47">
        <v>1</v>
      </c>
      <c r="C24" s="47">
        <v>7</v>
      </c>
      <c r="D24" s="47">
        <v>22</v>
      </c>
      <c r="E24" s="37">
        <v>41.606000000000002</v>
      </c>
      <c r="F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"/>
      <c r="H24"/>
      <c r="I24"/>
    </row>
    <row r="25" spans="1:9" x14ac:dyDescent="0.25">
      <c r="A25" s="29">
        <v>45683</v>
      </c>
      <c r="B25" s="47">
        <v>1</v>
      </c>
      <c r="C25" s="47">
        <v>7</v>
      </c>
      <c r="D25" s="47">
        <v>23</v>
      </c>
      <c r="E25" s="37">
        <v>39.419600000000003</v>
      </c>
      <c r="F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"/>
      <c r="H25"/>
      <c r="I25"/>
    </row>
    <row r="26" spans="1:9" x14ac:dyDescent="0.25">
      <c r="A26" s="29">
        <v>45683</v>
      </c>
      <c r="B26" s="47">
        <v>1</v>
      </c>
      <c r="C26" s="47">
        <v>7</v>
      </c>
      <c r="D26" s="47">
        <v>24</v>
      </c>
      <c r="E26" s="37">
        <v>41.121499999999997</v>
      </c>
      <c r="F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"/>
      <c r="H26"/>
      <c r="I26"/>
    </row>
    <row r="27" spans="1:9" x14ac:dyDescent="0.25">
      <c r="A27" s="29">
        <v>45684</v>
      </c>
      <c r="B27" s="47">
        <v>1</v>
      </c>
      <c r="C27" s="47">
        <v>1</v>
      </c>
      <c r="D27" s="47">
        <v>1</v>
      </c>
      <c r="E27" s="37">
        <v>40.890599999999999</v>
      </c>
      <c r="F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"/>
      <c r="H27"/>
      <c r="I27"/>
    </row>
    <row r="28" spans="1:9" x14ac:dyDescent="0.25">
      <c r="A28" s="29">
        <v>45684</v>
      </c>
      <c r="B28" s="47">
        <v>1</v>
      </c>
      <c r="C28" s="47">
        <v>1</v>
      </c>
      <c r="D28" s="47">
        <v>2</v>
      </c>
      <c r="E28" s="37">
        <v>43.412199999999999</v>
      </c>
      <c r="F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"/>
      <c r="H28"/>
      <c r="I28"/>
    </row>
    <row r="29" spans="1:9" x14ac:dyDescent="0.25">
      <c r="A29" s="29">
        <v>45684</v>
      </c>
      <c r="B29" s="47">
        <v>1</v>
      </c>
      <c r="C29" s="47">
        <v>1</v>
      </c>
      <c r="D29" s="47">
        <v>3</v>
      </c>
      <c r="E29" s="37">
        <v>45.081899999999997</v>
      </c>
      <c r="F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"/>
      <c r="H29"/>
      <c r="I29"/>
    </row>
    <row r="30" spans="1:9" x14ac:dyDescent="0.25">
      <c r="A30" s="29">
        <v>45684</v>
      </c>
      <c r="B30" s="47">
        <v>1</v>
      </c>
      <c r="C30" s="47">
        <v>1</v>
      </c>
      <c r="D30" s="47">
        <v>4</v>
      </c>
      <c r="E30" s="37">
        <v>46.939300000000003</v>
      </c>
      <c r="F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"/>
      <c r="H30"/>
      <c r="I30"/>
    </row>
    <row r="31" spans="1:9" x14ac:dyDescent="0.25">
      <c r="A31" s="29">
        <v>45684</v>
      </c>
      <c r="B31" s="47">
        <v>1</v>
      </c>
      <c r="C31" s="47">
        <v>1</v>
      </c>
      <c r="D31" s="47">
        <v>5</v>
      </c>
      <c r="E31" s="37">
        <v>50.076000000000001</v>
      </c>
      <c r="F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"/>
      <c r="H31"/>
      <c r="I31"/>
    </row>
    <row r="32" spans="1:9" x14ac:dyDescent="0.25">
      <c r="A32" s="29">
        <v>45684</v>
      </c>
      <c r="B32" s="47">
        <v>1</v>
      </c>
      <c r="C32" s="47">
        <v>1</v>
      </c>
      <c r="D32" s="47">
        <v>6</v>
      </c>
      <c r="E32" s="37">
        <v>57.3018</v>
      </c>
      <c r="F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"/>
      <c r="H32"/>
      <c r="I32"/>
    </row>
    <row r="33" spans="1:9" x14ac:dyDescent="0.25">
      <c r="A33" s="29">
        <v>45684</v>
      </c>
      <c r="B33" s="47">
        <v>1</v>
      </c>
      <c r="C33" s="47">
        <v>1</v>
      </c>
      <c r="D33" s="47">
        <v>7</v>
      </c>
      <c r="E33" s="37">
        <v>76.866200000000006</v>
      </c>
      <c r="F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"/>
      <c r="H33"/>
      <c r="I33"/>
    </row>
    <row r="34" spans="1:9" x14ac:dyDescent="0.25">
      <c r="A34" s="29">
        <v>45684</v>
      </c>
      <c r="B34" s="47">
        <v>1</v>
      </c>
      <c r="C34" s="47">
        <v>1</v>
      </c>
      <c r="D34" s="47">
        <v>8</v>
      </c>
      <c r="E34" s="37">
        <v>55.832900000000002</v>
      </c>
      <c r="F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"/>
      <c r="H34"/>
      <c r="I34"/>
    </row>
    <row r="35" spans="1:9" x14ac:dyDescent="0.25">
      <c r="A35" s="29">
        <v>45684</v>
      </c>
      <c r="B35" s="47">
        <v>1</v>
      </c>
      <c r="C35" s="47">
        <v>1</v>
      </c>
      <c r="D35" s="47">
        <v>9</v>
      </c>
      <c r="E35" s="37">
        <v>44.063600000000001</v>
      </c>
      <c r="F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"/>
      <c r="H35"/>
      <c r="I35"/>
    </row>
    <row r="36" spans="1:9" x14ac:dyDescent="0.25">
      <c r="A36" s="29">
        <v>45684</v>
      </c>
      <c r="B36" s="47">
        <v>1</v>
      </c>
      <c r="C36" s="47">
        <v>1</v>
      </c>
      <c r="D36" s="47">
        <v>10</v>
      </c>
      <c r="E36" s="37">
        <v>36.179400000000001</v>
      </c>
      <c r="F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"/>
      <c r="H36"/>
      <c r="I36"/>
    </row>
    <row r="37" spans="1:9" x14ac:dyDescent="0.25">
      <c r="A37" s="29">
        <v>45684</v>
      </c>
      <c r="B37" s="47">
        <v>1</v>
      </c>
      <c r="C37" s="47">
        <v>1</v>
      </c>
      <c r="D37" s="47">
        <v>11</v>
      </c>
      <c r="E37" s="37">
        <v>32.954000000000001</v>
      </c>
      <c r="F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"/>
      <c r="H37"/>
      <c r="I37"/>
    </row>
    <row r="38" spans="1:9" x14ac:dyDescent="0.25">
      <c r="A38" s="29">
        <v>45684</v>
      </c>
      <c r="B38" s="47">
        <v>1</v>
      </c>
      <c r="C38" s="47">
        <v>1</v>
      </c>
      <c r="D38" s="47">
        <v>12</v>
      </c>
      <c r="E38" s="37">
        <v>30.4756</v>
      </c>
      <c r="F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"/>
      <c r="H38"/>
      <c r="I38"/>
    </row>
    <row r="39" spans="1:9" x14ac:dyDescent="0.25">
      <c r="A39" s="29">
        <v>45684</v>
      </c>
      <c r="B39" s="47">
        <v>1</v>
      </c>
      <c r="C39" s="47">
        <v>1</v>
      </c>
      <c r="D39" s="47">
        <v>13</v>
      </c>
      <c r="E39" s="37">
        <v>29.477499999999999</v>
      </c>
      <c r="F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"/>
      <c r="H39"/>
      <c r="I39"/>
    </row>
    <row r="40" spans="1:9" x14ac:dyDescent="0.25">
      <c r="A40" s="29">
        <v>45684</v>
      </c>
      <c r="B40" s="47">
        <v>1</v>
      </c>
      <c r="C40" s="47">
        <v>1</v>
      </c>
      <c r="D40" s="47">
        <v>14</v>
      </c>
      <c r="E40" s="37">
        <v>25.877600000000001</v>
      </c>
      <c r="F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"/>
      <c r="H40"/>
      <c r="I40"/>
    </row>
    <row r="41" spans="1:9" x14ac:dyDescent="0.25">
      <c r="A41" s="29">
        <v>45684</v>
      </c>
      <c r="B41" s="47">
        <v>1</v>
      </c>
      <c r="C41" s="47">
        <v>1</v>
      </c>
      <c r="D41" s="47">
        <v>15</v>
      </c>
      <c r="E41" s="37">
        <v>25.8093</v>
      </c>
      <c r="F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"/>
      <c r="H41"/>
      <c r="I41"/>
    </row>
    <row r="42" spans="1:9" x14ac:dyDescent="0.25">
      <c r="A42" s="29">
        <v>45684</v>
      </c>
      <c r="B42" s="47">
        <v>1</v>
      </c>
      <c r="C42" s="47">
        <v>1</v>
      </c>
      <c r="D42" s="47">
        <v>16</v>
      </c>
      <c r="E42" s="37">
        <v>27.586200000000002</v>
      </c>
      <c r="F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"/>
      <c r="H42"/>
      <c r="I42"/>
    </row>
    <row r="43" spans="1:9" x14ac:dyDescent="0.25">
      <c r="A43" s="29">
        <v>45684</v>
      </c>
      <c r="B43" s="47">
        <v>1</v>
      </c>
      <c r="C43" s="47">
        <v>1</v>
      </c>
      <c r="D43" s="47">
        <v>17</v>
      </c>
      <c r="E43" s="37">
        <v>43.837800000000001</v>
      </c>
      <c r="F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"/>
      <c r="H43"/>
      <c r="I43"/>
    </row>
    <row r="44" spans="1:9" x14ac:dyDescent="0.25">
      <c r="A44" s="29">
        <v>45684</v>
      </c>
      <c r="B44" s="47">
        <v>1</v>
      </c>
      <c r="C44" s="47">
        <v>1</v>
      </c>
      <c r="D44" s="47">
        <v>18</v>
      </c>
      <c r="E44" s="37">
        <v>55.845199999999998</v>
      </c>
      <c r="F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"/>
      <c r="H44"/>
      <c r="I44"/>
    </row>
    <row r="45" spans="1:9" x14ac:dyDescent="0.25">
      <c r="A45" s="29">
        <v>45684</v>
      </c>
      <c r="B45" s="47">
        <v>1</v>
      </c>
      <c r="C45" s="47">
        <v>1</v>
      </c>
      <c r="D45" s="47">
        <v>19</v>
      </c>
      <c r="E45" s="37">
        <v>52.998600000000003</v>
      </c>
      <c r="F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"/>
      <c r="H45"/>
      <c r="I45"/>
    </row>
    <row r="46" spans="1:9" x14ac:dyDescent="0.25">
      <c r="A46" s="29">
        <v>45684</v>
      </c>
      <c r="B46" s="47">
        <v>1</v>
      </c>
      <c r="C46" s="47">
        <v>1</v>
      </c>
      <c r="D46" s="47">
        <v>20</v>
      </c>
      <c r="E46" s="37">
        <v>51.053600000000003</v>
      </c>
      <c r="F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"/>
      <c r="H46"/>
      <c r="I46"/>
    </row>
    <row r="47" spans="1:9" x14ac:dyDescent="0.25">
      <c r="A47" s="29">
        <v>45684</v>
      </c>
      <c r="B47" s="47">
        <v>1</v>
      </c>
      <c r="C47" s="47">
        <v>1</v>
      </c>
      <c r="D47" s="47">
        <v>21</v>
      </c>
      <c r="E47" s="37">
        <v>51.110799999999998</v>
      </c>
      <c r="F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"/>
      <c r="H47"/>
      <c r="I47"/>
    </row>
    <row r="48" spans="1:9" x14ac:dyDescent="0.25">
      <c r="A48" s="29">
        <v>45684</v>
      </c>
      <c r="B48" s="47">
        <v>1</v>
      </c>
      <c r="C48" s="47">
        <v>1</v>
      </c>
      <c r="D48" s="47">
        <v>22</v>
      </c>
      <c r="E48" s="37">
        <v>50.186799999999998</v>
      </c>
      <c r="F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"/>
      <c r="H48"/>
      <c r="I48"/>
    </row>
    <row r="49" spans="1:9" x14ac:dyDescent="0.25">
      <c r="A49" s="29">
        <v>45684</v>
      </c>
      <c r="B49" s="47">
        <v>1</v>
      </c>
      <c r="C49" s="47">
        <v>1</v>
      </c>
      <c r="D49" s="47">
        <v>23</v>
      </c>
      <c r="E49" s="37">
        <v>47.619599999999998</v>
      </c>
      <c r="F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"/>
      <c r="H49"/>
      <c r="I49"/>
    </row>
    <row r="50" spans="1:9" x14ac:dyDescent="0.25">
      <c r="A50" s="29">
        <v>45684</v>
      </c>
      <c r="B50" s="47">
        <v>1</v>
      </c>
      <c r="C50" s="47">
        <v>1</v>
      </c>
      <c r="D50" s="47">
        <v>24</v>
      </c>
      <c r="E50" s="37">
        <v>47.854599999999998</v>
      </c>
      <c r="F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"/>
      <c r="H50"/>
      <c r="I50"/>
    </row>
    <row r="51" spans="1:9" x14ac:dyDescent="0.25">
      <c r="A51" s="29">
        <v>45685</v>
      </c>
      <c r="B51" s="47">
        <v>1</v>
      </c>
      <c r="C51" s="47">
        <v>2</v>
      </c>
      <c r="D51" s="47">
        <v>1</v>
      </c>
      <c r="E51" s="37">
        <v>49.434600000000003</v>
      </c>
      <c r="F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"/>
      <c r="H51"/>
      <c r="I51"/>
    </row>
    <row r="52" spans="1:9" x14ac:dyDescent="0.25">
      <c r="A52" s="29">
        <v>45685</v>
      </c>
      <c r="B52" s="47">
        <v>1</v>
      </c>
      <c r="C52" s="47">
        <v>2</v>
      </c>
      <c r="D52" s="47">
        <v>2</v>
      </c>
      <c r="E52" s="37">
        <v>47.6068</v>
      </c>
      <c r="F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"/>
      <c r="H52"/>
      <c r="I52"/>
    </row>
    <row r="53" spans="1:9" x14ac:dyDescent="0.25">
      <c r="A53" s="29">
        <v>45685</v>
      </c>
      <c r="B53" s="47">
        <v>1</v>
      </c>
      <c r="C53" s="47">
        <v>2</v>
      </c>
      <c r="D53" s="47">
        <v>3</v>
      </c>
      <c r="E53" s="37">
        <v>50.027099999999997</v>
      </c>
      <c r="F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"/>
      <c r="H53"/>
      <c r="I53"/>
    </row>
    <row r="54" spans="1:9" x14ac:dyDescent="0.25">
      <c r="A54" s="29">
        <v>45685</v>
      </c>
      <c r="B54" s="47">
        <v>1</v>
      </c>
      <c r="C54" s="47">
        <v>2</v>
      </c>
      <c r="D54" s="47">
        <v>4</v>
      </c>
      <c r="E54" s="37">
        <v>51.385399999999997</v>
      </c>
      <c r="F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"/>
      <c r="H54"/>
      <c r="I54"/>
    </row>
    <row r="55" spans="1:9" x14ac:dyDescent="0.25">
      <c r="A55" s="29">
        <v>45685</v>
      </c>
      <c r="B55" s="47">
        <v>1</v>
      </c>
      <c r="C55" s="47">
        <v>2</v>
      </c>
      <c r="D55" s="47">
        <v>5</v>
      </c>
      <c r="E55" s="37">
        <v>50.584800000000001</v>
      </c>
      <c r="F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"/>
      <c r="H55"/>
      <c r="I55"/>
    </row>
    <row r="56" spans="1:9" x14ac:dyDescent="0.25">
      <c r="A56" s="29">
        <v>45685</v>
      </c>
      <c r="B56" s="47">
        <v>1</v>
      </c>
      <c r="C56" s="47">
        <v>2</v>
      </c>
      <c r="D56" s="47">
        <v>6</v>
      </c>
      <c r="E56" s="37">
        <v>53.373699999999999</v>
      </c>
      <c r="F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"/>
      <c r="H56"/>
      <c r="I56"/>
    </row>
    <row r="57" spans="1:9" x14ac:dyDescent="0.25">
      <c r="A57" s="29">
        <v>45685</v>
      </c>
      <c r="B57" s="47">
        <v>1</v>
      </c>
      <c r="C57" s="47">
        <v>2</v>
      </c>
      <c r="D57" s="47">
        <v>7</v>
      </c>
      <c r="E57" s="37">
        <v>62.958199999999998</v>
      </c>
      <c r="F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"/>
      <c r="H57"/>
      <c r="I57"/>
    </row>
    <row r="58" spans="1:9" x14ac:dyDescent="0.25">
      <c r="A58" s="29">
        <v>45685</v>
      </c>
      <c r="B58" s="47">
        <v>1</v>
      </c>
      <c r="C58" s="47">
        <v>2</v>
      </c>
      <c r="D58" s="47">
        <v>8</v>
      </c>
      <c r="E58" s="37">
        <v>53.517099999999999</v>
      </c>
      <c r="F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"/>
      <c r="H58"/>
      <c r="I58"/>
    </row>
    <row r="59" spans="1:9" x14ac:dyDescent="0.25">
      <c r="A59" s="29">
        <v>45685</v>
      </c>
      <c r="B59" s="47">
        <v>1</v>
      </c>
      <c r="C59" s="47">
        <v>2</v>
      </c>
      <c r="D59" s="47">
        <v>9</v>
      </c>
      <c r="E59" s="37">
        <v>31.3948</v>
      </c>
      <c r="F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"/>
      <c r="H59"/>
      <c r="I59"/>
    </row>
    <row r="60" spans="1:9" x14ac:dyDescent="0.25">
      <c r="A60" s="29">
        <v>45685</v>
      </c>
      <c r="B60" s="47">
        <v>1</v>
      </c>
      <c r="C60" s="47">
        <v>2</v>
      </c>
      <c r="D60" s="47">
        <v>10</v>
      </c>
      <c r="E60" s="37">
        <v>27.656400000000001</v>
      </c>
      <c r="F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"/>
      <c r="H60"/>
      <c r="I60"/>
    </row>
    <row r="61" spans="1:9" x14ac:dyDescent="0.25">
      <c r="A61" s="29">
        <v>45685</v>
      </c>
      <c r="B61" s="47">
        <v>1</v>
      </c>
      <c r="C61" s="47">
        <v>2</v>
      </c>
      <c r="D61" s="47">
        <v>11</v>
      </c>
      <c r="E61" s="37">
        <v>26.286200000000001</v>
      </c>
      <c r="F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"/>
      <c r="H61"/>
      <c r="I61"/>
    </row>
    <row r="62" spans="1:9" x14ac:dyDescent="0.25">
      <c r="A62" s="29">
        <v>45685</v>
      </c>
      <c r="B62" s="47">
        <v>1</v>
      </c>
      <c r="C62" s="47">
        <v>2</v>
      </c>
      <c r="D62" s="47">
        <v>12</v>
      </c>
      <c r="E62" s="37">
        <v>26.063800000000001</v>
      </c>
      <c r="F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"/>
      <c r="H62"/>
      <c r="I62"/>
    </row>
    <row r="63" spans="1:9" x14ac:dyDescent="0.25">
      <c r="A63" s="29">
        <v>45685</v>
      </c>
      <c r="B63" s="47">
        <v>1</v>
      </c>
      <c r="C63" s="47">
        <v>2</v>
      </c>
      <c r="D63" s="47">
        <v>13</v>
      </c>
      <c r="E63" s="37">
        <v>24.459099999999999</v>
      </c>
      <c r="F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"/>
      <c r="H63"/>
      <c r="I63"/>
    </row>
    <row r="64" spans="1:9" x14ac:dyDescent="0.25">
      <c r="A64" s="29">
        <v>45685</v>
      </c>
      <c r="B64" s="47">
        <v>1</v>
      </c>
      <c r="C64" s="47">
        <v>2</v>
      </c>
      <c r="D64" s="47">
        <v>14</v>
      </c>
      <c r="E64" s="37">
        <v>23.713799999999999</v>
      </c>
      <c r="F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"/>
      <c r="H64"/>
      <c r="I64"/>
    </row>
    <row r="65" spans="1:9" x14ac:dyDescent="0.25">
      <c r="A65" s="29">
        <v>45685</v>
      </c>
      <c r="B65" s="47">
        <v>1</v>
      </c>
      <c r="C65" s="47">
        <v>2</v>
      </c>
      <c r="D65" s="47">
        <v>15</v>
      </c>
      <c r="E65" s="37">
        <v>30.0824</v>
      </c>
      <c r="F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"/>
      <c r="H65"/>
      <c r="I65"/>
    </row>
    <row r="66" spans="1:9" x14ac:dyDescent="0.25">
      <c r="A66" s="29">
        <v>45685</v>
      </c>
      <c r="B66" s="47">
        <v>1</v>
      </c>
      <c r="C66" s="47">
        <v>2</v>
      </c>
      <c r="D66" s="47">
        <v>16</v>
      </c>
      <c r="E66" s="37">
        <v>32.446300000000001</v>
      </c>
      <c r="F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"/>
      <c r="H66"/>
      <c r="I66"/>
    </row>
    <row r="67" spans="1:9" x14ac:dyDescent="0.25">
      <c r="A67" s="29">
        <v>45685</v>
      </c>
      <c r="B67" s="47">
        <v>1</v>
      </c>
      <c r="C67" s="47">
        <v>2</v>
      </c>
      <c r="D67" s="47">
        <v>17</v>
      </c>
      <c r="E67" s="37">
        <v>35.370800000000003</v>
      </c>
      <c r="F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"/>
      <c r="H67"/>
      <c r="I67"/>
    </row>
    <row r="68" spans="1:9" x14ac:dyDescent="0.25">
      <c r="A68" s="29">
        <v>45685</v>
      </c>
      <c r="B68" s="47">
        <v>1</v>
      </c>
      <c r="C68" s="47">
        <v>2</v>
      </c>
      <c r="D68" s="47">
        <v>18</v>
      </c>
      <c r="E68" s="37">
        <v>49.2605</v>
      </c>
      <c r="F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"/>
      <c r="H68"/>
      <c r="I68"/>
    </row>
    <row r="69" spans="1:9" x14ac:dyDescent="0.25">
      <c r="A69" s="29">
        <v>45685</v>
      </c>
      <c r="B69" s="47">
        <v>1</v>
      </c>
      <c r="C69" s="47">
        <v>2</v>
      </c>
      <c r="D69" s="47">
        <v>19</v>
      </c>
      <c r="E69" s="37">
        <v>53.929600000000001</v>
      </c>
      <c r="F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"/>
      <c r="H69"/>
      <c r="I69"/>
    </row>
    <row r="70" spans="1:9" x14ac:dyDescent="0.25">
      <c r="A70" s="29">
        <v>45685</v>
      </c>
      <c r="B70" s="47">
        <v>1</v>
      </c>
      <c r="C70" s="47">
        <v>2</v>
      </c>
      <c r="D70" s="47">
        <v>20</v>
      </c>
      <c r="E70" s="37">
        <v>58.678800000000003</v>
      </c>
      <c r="F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"/>
      <c r="H70"/>
      <c r="I70"/>
    </row>
    <row r="71" spans="1:9" x14ac:dyDescent="0.25">
      <c r="A71" s="29">
        <v>45685</v>
      </c>
      <c r="B71" s="47">
        <v>1</v>
      </c>
      <c r="C71" s="47">
        <v>2</v>
      </c>
      <c r="D71" s="47">
        <v>21</v>
      </c>
      <c r="E71" s="37">
        <v>52.493400000000001</v>
      </c>
      <c r="F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"/>
      <c r="H71"/>
      <c r="I71"/>
    </row>
    <row r="72" spans="1:9" x14ac:dyDescent="0.25">
      <c r="A72" s="29">
        <v>45685</v>
      </c>
      <c r="B72" s="47">
        <v>1</v>
      </c>
      <c r="C72" s="47">
        <v>2</v>
      </c>
      <c r="D72" s="47">
        <v>22</v>
      </c>
      <c r="E72" s="37">
        <v>51.642200000000003</v>
      </c>
      <c r="F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"/>
      <c r="H72"/>
      <c r="I72"/>
    </row>
    <row r="73" spans="1:9" x14ac:dyDescent="0.25">
      <c r="A73" s="29">
        <v>45685</v>
      </c>
      <c r="B73" s="47">
        <v>1</v>
      </c>
      <c r="C73" s="47">
        <v>2</v>
      </c>
      <c r="D73" s="47">
        <v>23</v>
      </c>
      <c r="E73" s="37">
        <v>51.167200000000001</v>
      </c>
      <c r="F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3"/>
      <c r="H73"/>
      <c r="I73"/>
    </row>
    <row r="74" spans="1:9" x14ac:dyDescent="0.25">
      <c r="A74" s="29">
        <v>45685</v>
      </c>
      <c r="B74" s="47">
        <v>1</v>
      </c>
      <c r="C74" s="47">
        <v>2</v>
      </c>
      <c r="D74" s="47">
        <v>24</v>
      </c>
      <c r="E74" s="37">
        <v>47.427500000000002</v>
      </c>
      <c r="F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4"/>
      <c r="H74"/>
      <c r="I74"/>
    </row>
    <row r="75" spans="1:9" x14ac:dyDescent="0.25">
      <c r="A75" s="29">
        <v>45686</v>
      </c>
      <c r="B75" s="47">
        <v>1</v>
      </c>
      <c r="C75" s="47">
        <v>3</v>
      </c>
      <c r="D75" s="47">
        <v>1</v>
      </c>
      <c r="E75" s="37">
        <v>46.6021</v>
      </c>
      <c r="F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5"/>
      <c r="H75"/>
      <c r="I75"/>
    </row>
    <row r="76" spans="1:9" x14ac:dyDescent="0.25">
      <c r="A76" s="29">
        <v>45686</v>
      </c>
      <c r="B76" s="47">
        <v>1</v>
      </c>
      <c r="C76" s="47">
        <v>3</v>
      </c>
      <c r="D76" s="47">
        <v>2</v>
      </c>
      <c r="E76" s="37">
        <v>47.192799999999998</v>
      </c>
      <c r="F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6"/>
      <c r="H76"/>
      <c r="I76"/>
    </row>
    <row r="77" spans="1:9" x14ac:dyDescent="0.25">
      <c r="A77" s="29">
        <v>45686</v>
      </c>
      <c r="B77" s="47">
        <v>1</v>
      </c>
      <c r="C77" s="47">
        <v>3</v>
      </c>
      <c r="D77" s="47">
        <v>3</v>
      </c>
      <c r="E77" s="37">
        <v>46.922199999999997</v>
      </c>
      <c r="F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7"/>
      <c r="H77"/>
      <c r="I77"/>
    </row>
    <row r="78" spans="1:9" x14ac:dyDescent="0.25">
      <c r="A78" s="29">
        <v>45686</v>
      </c>
      <c r="B78" s="47">
        <v>1</v>
      </c>
      <c r="C78" s="47">
        <v>3</v>
      </c>
      <c r="D78" s="47">
        <v>4</v>
      </c>
      <c r="E78" s="37">
        <v>48.744300000000003</v>
      </c>
      <c r="F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8"/>
      <c r="H78"/>
      <c r="I78"/>
    </row>
    <row r="79" spans="1:9" x14ac:dyDescent="0.25">
      <c r="A79" s="29">
        <v>45686</v>
      </c>
      <c r="B79" s="47">
        <v>1</v>
      </c>
      <c r="C79" s="47">
        <v>3</v>
      </c>
      <c r="D79" s="47">
        <v>5</v>
      </c>
      <c r="E79" s="37">
        <v>46.684600000000003</v>
      </c>
      <c r="F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9"/>
      <c r="H79"/>
      <c r="I79"/>
    </row>
    <row r="80" spans="1:9" x14ac:dyDescent="0.25">
      <c r="A80" s="29">
        <v>45686</v>
      </c>
      <c r="B80" s="47">
        <v>1</v>
      </c>
      <c r="C80" s="47">
        <v>3</v>
      </c>
      <c r="D80" s="47">
        <v>6</v>
      </c>
      <c r="E80" s="37">
        <v>47.012999999999998</v>
      </c>
      <c r="F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0"/>
      <c r="H80"/>
      <c r="I80"/>
    </row>
    <row r="81" spans="1:9" x14ac:dyDescent="0.25">
      <c r="A81" s="29">
        <v>45686</v>
      </c>
      <c r="B81" s="47">
        <v>1</v>
      </c>
      <c r="C81" s="47">
        <v>3</v>
      </c>
      <c r="D81" s="47">
        <v>7</v>
      </c>
      <c r="E81" s="37">
        <v>60.751100000000001</v>
      </c>
      <c r="F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1"/>
      <c r="H81"/>
      <c r="I81"/>
    </row>
    <row r="82" spans="1:9" x14ac:dyDescent="0.25">
      <c r="A82" s="29">
        <v>45686</v>
      </c>
      <c r="B82" s="47">
        <v>1</v>
      </c>
      <c r="C82" s="47">
        <v>3</v>
      </c>
      <c r="D82" s="47">
        <v>8</v>
      </c>
      <c r="E82" s="37">
        <v>41.8474</v>
      </c>
      <c r="F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2"/>
      <c r="H82"/>
      <c r="I82"/>
    </row>
    <row r="83" spans="1:9" x14ac:dyDescent="0.25">
      <c r="A83" s="29">
        <v>45686</v>
      </c>
      <c r="B83" s="47">
        <v>1</v>
      </c>
      <c r="C83" s="47">
        <v>3</v>
      </c>
      <c r="D83" s="47">
        <v>9</v>
      </c>
      <c r="E83" s="37">
        <v>35.289900000000003</v>
      </c>
      <c r="F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3"/>
      <c r="H83"/>
      <c r="I83"/>
    </row>
    <row r="84" spans="1:9" x14ac:dyDescent="0.25">
      <c r="A84" s="29">
        <v>45686</v>
      </c>
      <c r="B84" s="47">
        <v>1</v>
      </c>
      <c r="C84" s="47">
        <v>3</v>
      </c>
      <c r="D84" s="47">
        <v>10</v>
      </c>
      <c r="E84" s="37">
        <v>26.8535</v>
      </c>
      <c r="F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4"/>
      <c r="H84"/>
      <c r="I84"/>
    </row>
    <row r="85" spans="1:9" x14ac:dyDescent="0.25">
      <c r="A85" s="29">
        <v>45686</v>
      </c>
      <c r="B85" s="47">
        <v>1</v>
      </c>
      <c r="C85" s="47">
        <v>3</v>
      </c>
      <c r="D85" s="47">
        <v>11</v>
      </c>
      <c r="E85" s="37">
        <v>26.104099999999999</v>
      </c>
      <c r="F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5"/>
      <c r="H85"/>
      <c r="I85"/>
    </row>
    <row r="86" spans="1:9" x14ac:dyDescent="0.25">
      <c r="A86" s="29">
        <v>45686</v>
      </c>
      <c r="B86" s="47">
        <v>1</v>
      </c>
      <c r="C86" s="47">
        <v>3</v>
      </c>
      <c r="D86" s="47">
        <v>12</v>
      </c>
      <c r="E86" s="37">
        <v>20.440200000000001</v>
      </c>
      <c r="F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6"/>
      <c r="H86"/>
      <c r="I86"/>
    </row>
    <row r="87" spans="1:9" x14ac:dyDescent="0.25">
      <c r="A87" s="29">
        <v>45686</v>
      </c>
      <c r="B87" s="47">
        <v>1</v>
      </c>
      <c r="C87" s="47">
        <v>3</v>
      </c>
      <c r="D87" s="47">
        <v>13</v>
      </c>
      <c r="E87" s="37">
        <v>15.726800000000001</v>
      </c>
      <c r="F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7"/>
      <c r="H87"/>
      <c r="I87"/>
    </row>
    <row r="88" spans="1:9" x14ac:dyDescent="0.25">
      <c r="A88" s="29">
        <v>45686</v>
      </c>
      <c r="B88" s="47">
        <v>1</v>
      </c>
      <c r="C88" s="47">
        <v>3</v>
      </c>
      <c r="D88" s="47">
        <v>14</v>
      </c>
      <c r="E88" s="37">
        <v>10.0284</v>
      </c>
      <c r="F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8"/>
      <c r="H88"/>
      <c r="I88"/>
    </row>
    <row r="89" spans="1:9" x14ac:dyDescent="0.25">
      <c r="A89" s="29">
        <v>45686</v>
      </c>
      <c r="B89" s="47">
        <v>1</v>
      </c>
      <c r="C89" s="47">
        <v>3</v>
      </c>
      <c r="D89" s="47">
        <v>15</v>
      </c>
      <c r="E89" s="37">
        <v>1.2575000000000001</v>
      </c>
      <c r="F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9"/>
      <c r="H89"/>
      <c r="I89"/>
    </row>
    <row r="90" spans="1:9" x14ac:dyDescent="0.25">
      <c r="A90" s="29">
        <v>45686</v>
      </c>
      <c r="B90" s="47">
        <v>1</v>
      </c>
      <c r="C90" s="47">
        <v>3</v>
      </c>
      <c r="D90" s="47">
        <v>16</v>
      </c>
      <c r="E90" s="37">
        <v>10.2568</v>
      </c>
      <c r="F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0"/>
      <c r="H90"/>
      <c r="I90"/>
    </row>
    <row r="91" spans="1:9" x14ac:dyDescent="0.25">
      <c r="A91" s="29">
        <v>45686</v>
      </c>
      <c r="B91" s="47">
        <v>1</v>
      </c>
      <c r="C91" s="47">
        <v>3</v>
      </c>
      <c r="D91" s="47">
        <v>17</v>
      </c>
      <c r="E91" s="37">
        <v>29.2545</v>
      </c>
      <c r="F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1"/>
      <c r="H91"/>
      <c r="I91"/>
    </row>
    <row r="92" spans="1:9" x14ac:dyDescent="0.25">
      <c r="A92" s="29">
        <v>45686</v>
      </c>
      <c r="B92" s="47">
        <v>1</v>
      </c>
      <c r="C92" s="47">
        <v>3</v>
      </c>
      <c r="D92" s="47">
        <v>18</v>
      </c>
      <c r="E92" s="37">
        <v>42.096800000000002</v>
      </c>
      <c r="F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2"/>
      <c r="H92"/>
      <c r="I92"/>
    </row>
    <row r="93" spans="1:9" x14ac:dyDescent="0.25">
      <c r="A93" s="29">
        <v>45686</v>
      </c>
      <c r="B93" s="47">
        <v>1</v>
      </c>
      <c r="C93" s="47">
        <v>3</v>
      </c>
      <c r="D93" s="47">
        <v>19</v>
      </c>
      <c r="E93" s="37">
        <v>48.1614</v>
      </c>
      <c r="F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3"/>
      <c r="H93"/>
      <c r="I93"/>
    </row>
    <row r="94" spans="1:9" x14ac:dyDescent="0.25">
      <c r="A94" s="29">
        <v>45686</v>
      </c>
      <c r="B94" s="47">
        <v>1</v>
      </c>
      <c r="C94" s="47">
        <v>3</v>
      </c>
      <c r="D94" s="47">
        <v>20</v>
      </c>
      <c r="E94" s="37">
        <v>50.139899999999997</v>
      </c>
      <c r="F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4"/>
      <c r="H94"/>
      <c r="I94"/>
    </row>
    <row r="95" spans="1:9" x14ac:dyDescent="0.25">
      <c r="A95" s="29">
        <v>45686</v>
      </c>
      <c r="B95" s="47">
        <v>1</v>
      </c>
      <c r="C95" s="47">
        <v>3</v>
      </c>
      <c r="D95" s="47">
        <v>21</v>
      </c>
      <c r="E95" s="37">
        <v>47.780799999999999</v>
      </c>
      <c r="F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5"/>
      <c r="H95"/>
      <c r="I95"/>
    </row>
    <row r="96" spans="1:9" x14ac:dyDescent="0.25">
      <c r="A96" s="29">
        <v>45686</v>
      </c>
      <c r="B96" s="47">
        <v>1</v>
      </c>
      <c r="C96" s="47">
        <v>3</v>
      </c>
      <c r="D96" s="47">
        <v>22</v>
      </c>
      <c r="E96" s="37">
        <v>45.567</v>
      </c>
      <c r="F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6"/>
      <c r="H96"/>
      <c r="I96"/>
    </row>
    <row r="97" spans="1:9" x14ac:dyDescent="0.25">
      <c r="A97" s="29">
        <v>45686</v>
      </c>
      <c r="B97" s="47">
        <v>1</v>
      </c>
      <c r="C97" s="47">
        <v>3</v>
      </c>
      <c r="D97" s="47">
        <v>23</v>
      </c>
      <c r="E97" s="37">
        <v>43.919199999999996</v>
      </c>
      <c r="F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7"/>
      <c r="H97"/>
      <c r="I97"/>
    </row>
    <row r="98" spans="1:9" x14ac:dyDescent="0.25">
      <c r="A98" s="29">
        <v>45686</v>
      </c>
      <c r="B98" s="47">
        <v>1</v>
      </c>
      <c r="C98" s="47">
        <v>3</v>
      </c>
      <c r="D98" s="47">
        <v>24</v>
      </c>
      <c r="E98" s="37">
        <v>45.915199999999999</v>
      </c>
      <c r="F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8"/>
      <c r="H98"/>
      <c r="I98"/>
    </row>
    <row r="99" spans="1:9" x14ac:dyDescent="0.25">
      <c r="A99" s="29">
        <v>45687</v>
      </c>
      <c r="B99" s="47">
        <v>1</v>
      </c>
      <c r="C99" s="47">
        <v>4</v>
      </c>
      <c r="D99" s="47">
        <v>1</v>
      </c>
      <c r="E99" s="37">
        <v>44.9574</v>
      </c>
      <c r="F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9"/>
      <c r="H99"/>
      <c r="I99"/>
    </row>
    <row r="100" spans="1:9" x14ac:dyDescent="0.25">
      <c r="A100" s="29">
        <v>45687</v>
      </c>
      <c r="B100" s="47">
        <v>1</v>
      </c>
      <c r="C100" s="47">
        <v>4</v>
      </c>
      <c r="D100" s="47">
        <v>2</v>
      </c>
      <c r="E100" s="37">
        <v>44.220399999999998</v>
      </c>
      <c r="F1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0"/>
      <c r="H100"/>
      <c r="I100"/>
    </row>
    <row r="101" spans="1:9" x14ac:dyDescent="0.25">
      <c r="A101" s="29">
        <v>45687</v>
      </c>
      <c r="B101" s="47">
        <v>1</v>
      </c>
      <c r="C101" s="47">
        <v>4</v>
      </c>
      <c r="D101" s="47">
        <v>3</v>
      </c>
      <c r="E101" s="37">
        <v>43.095199999999998</v>
      </c>
      <c r="F1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1"/>
      <c r="H101"/>
      <c r="I101"/>
    </row>
    <row r="102" spans="1:9" x14ac:dyDescent="0.25">
      <c r="A102" s="29">
        <v>45687</v>
      </c>
      <c r="B102" s="47">
        <v>1</v>
      </c>
      <c r="C102" s="47">
        <v>4</v>
      </c>
      <c r="D102" s="47">
        <v>4</v>
      </c>
      <c r="E102" s="37">
        <v>43.116900000000001</v>
      </c>
      <c r="F1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2"/>
      <c r="H102"/>
      <c r="I102"/>
    </row>
    <row r="103" spans="1:9" x14ac:dyDescent="0.25">
      <c r="A103" s="29">
        <v>45687</v>
      </c>
      <c r="B103" s="47">
        <v>1</v>
      </c>
      <c r="C103" s="47">
        <v>4</v>
      </c>
      <c r="D103" s="47">
        <v>5</v>
      </c>
      <c r="E103" s="37">
        <v>41.927900000000001</v>
      </c>
      <c r="F1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3"/>
      <c r="H103"/>
      <c r="I103"/>
    </row>
    <row r="104" spans="1:9" x14ac:dyDescent="0.25">
      <c r="A104" s="29">
        <v>45687</v>
      </c>
      <c r="B104" s="47">
        <v>1</v>
      </c>
      <c r="C104" s="47">
        <v>4</v>
      </c>
      <c r="D104" s="47">
        <v>6</v>
      </c>
      <c r="E104" s="37">
        <v>43.678199999999997</v>
      </c>
      <c r="F1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4"/>
      <c r="H104"/>
      <c r="I104"/>
    </row>
    <row r="105" spans="1:9" x14ac:dyDescent="0.25">
      <c r="A105" s="29">
        <v>45687</v>
      </c>
      <c r="B105" s="47">
        <v>1</v>
      </c>
      <c r="C105" s="47">
        <v>4</v>
      </c>
      <c r="D105" s="47">
        <v>7</v>
      </c>
      <c r="E105" s="37">
        <v>46.6708</v>
      </c>
      <c r="F1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5"/>
      <c r="H105"/>
      <c r="I105"/>
    </row>
    <row r="106" spans="1:9" x14ac:dyDescent="0.25">
      <c r="A106" s="29">
        <v>45687</v>
      </c>
      <c r="B106" s="47">
        <v>1</v>
      </c>
      <c r="C106" s="47">
        <v>4</v>
      </c>
      <c r="D106" s="47">
        <v>8</v>
      </c>
      <c r="E106" s="37">
        <v>22.6646</v>
      </c>
      <c r="F1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6"/>
      <c r="H106"/>
      <c r="I106"/>
    </row>
    <row r="107" spans="1:9" x14ac:dyDescent="0.25">
      <c r="A107" s="29">
        <v>45687</v>
      </c>
      <c r="B107" s="47">
        <v>1</v>
      </c>
      <c r="C107" s="47">
        <v>4</v>
      </c>
      <c r="D107" s="47">
        <v>9</v>
      </c>
      <c r="E107" s="37">
        <v>16.2135</v>
      </c>
      <c r="F1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7"/>
      <c r="H107"/>
      <c r="I107"/>
    </row>
    <row r="108" spans="1:9" x14ac:dyDescent="0.25">
      <c r="A108" s="29">
        <v>45687</v>
      </c>
      <c r="B108" s="47">
        <v>1</v>
      </c>
      <c r="C108" s="47">
        <v>4</v>
      </c>
      <c r="D108" s="47">
        <v>10</v>
      </c>
      <c r="E108" s="37">
        <v>15.423</v>
      </c>
      <c r="F1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8"/>
      <c r="H108"/>
      <c r="I108"/>
    </row>
    <row r="109" spans="1:9" x14ac:dyDescent="0.25">
      <c r="A109" s="29">
        <v>45687</v>
      </c>
      <c r="B109" s="47">
        <v>1</v>
      </c>
      <c r="C109" s="47">
        <v>4</v>
      </c>
      <c r="D109" s="47">
        <v>11</v>
      </c>
      <c r="E109" s="37">
        <v>24.885400000000001</v>
      </c>
      <c r="F1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9"/>
      <c r="H109"/>
      <c r="I109"/>
    </row>
    <row r="110" spans="1:9" x14ac:dyDescent="0.25">
      <c r="A110" s="29">
        <v>45687</v>
      </c>
      <c r="B110" s="47">
        <v>1</v>
      </c>
      <c r="C110" s="47">
        <v>4</v>
      </c>
      <c r="D110" s="47">
        <v>12</v>
      </c>
      <c r="E110" s="37">
        <v>10.0337</v>
      </c>
      <c r="F1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0"/>
      <c r="H110"/>
      <c r="I110"/>
    </row>
    <row r="111" spans="1:9" x14ac:dyDescent="0.25">
      <c r="A111" s="29">
        <v>45687</v>
      </c>
      <c r="B111" s="47">
        <v>1</v>
      </c>
      <c r="C111" s="47">
        <v>4</v>
      </c>
      <c r="D111" s="47">
        <v>13</v>
      </c>
      <c r="E111" s="37">
        <v>1.3474999999999999</v>
      </c>
      <c r="F1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1"/>
      <c r="H111"/>
      <c r="I111"/>
    </row>
    <row r="112" spans="1:9" x14ac:dyDescent="0.25">
      <c r="A112" s="29">
        <v>45687</v>
      </c>
      <c r="B112" s="47">
        <v>1</v>
      </c>
      <c r="C112" s="47">
        <v>4</v>
      </c>
      <c r="D112" s="47">
        <v>14</v>
      </c>
      <c r="E112" s="37">
        <v>-14.4116</v>
      </c>
      <c r="F1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2"/>
      <c r="H112"/>
      <c r="I112"/>
    </row>
    <row r="113" spans="1:9" x14ac:dyDescent="0.25">
      <c r="A113" s="29">
        <v>45687</v>
      </c>
      <c r="B113" s="47">
        <v>1</v>
      </c>
      <c r="C113" s="47">
        <v>4</v>
      </c>
      <c r="D113" s="47">
        <v>15</v>
      </c>
      <c r="E113" s="37">
        <v>-32.171700000000001</v>
      </c>
      <c r="F1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3"/>
      <c r="H113"/>
      <c r="I113"/>
    </row>
    <row r="114" spans="1:9" x14ac:dyDescent="0.25">
      <c r="A114" s="29">
        <v>45687</v>
      </c>
      <c r="B114" s="47">
        <v>1</v>
      </c>
      <c r="C114" s="47">
        <v>4</v>
      </c>
      <c r="D114" s="47">
        <v>16</v>
      </c>
      <c r="E114" s="37">
        <v>-17.02</v>
      </c>
      <c r="F1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4"/>
      <c r="H114"/>
      <c r="I114"/>
    </row>
    <row r="115" spans="1:9" x14ac:dyDescent="0.25">
      <c r="A115" s="29">
        <v>45687</v>
      </c>
      <c r="B115" s="47">
        <v>1</v>
      </c>
      <c r="C115" s="47">
        <v>4</v>
      </c>
      <c r="D115" s="47">
        <v>17</v>
      </c>
      <c r="E115" s="37">
        <v>29.729600000000001</v>
      </c>
      <c r="F1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5"/>
      <c r="H115"/>
      <c r="I115"/>
    </row>
    <row r="116" spans="1:9" x14ac:dyDescent="0.25">
      <c r="A116" s="29">
        <v>45687</v>
      </c>
      <c r="B116" s="47">
        <v>1</v>
      </c>
      <c r="C116" s="47">
        <v>4</v>
      </c>
      <c r="D116" s="47">
        <v>18</v>
      </c>
      <c r="E116" s="37">
        <v>35.740200000000002</v>
      </c>
      <c r="F1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6"/>
      <c r="H116"/>
      <c r="I116"/>
    </row>
    <row r="117" spans="1:9" x14ac:dyDescent="0.25">
      <c r="A117" s="29">
        <v>45687</v>
      </c>
      <c r="B117" s="47">
        <v>1</v>
      </c>
      <c r="C117" s="47">
        <v>4</v>
      </c>
      <c r="D117" s="47">
        <v>19</v>
      </c>
      <c r="E117" s="37">
        <v>38.701599999999999</v>
      </c>
      <c r="F1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7"/>
      <c r="H117"/>
      <c r="I117"/>
    </row>
    <row r="118" spans="1:9" x14ac:dyDescent="0.25">
      <c r="A118" s="29">
        <v>45687</v>
      </c>
      <c r="B118" s="47">
        <v>1</v>
      </c>
      <c r="C118" s="47">
        <v>4</v>
      </c>
      <c r="D118" s="47">
        <v>20</v>
      </c>
      <c r="E118" s="37">
        <v>34.488</v>
      </c>
      <c r="F1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8"/>
      <c r="H118"/>
      <c r="I118"/>
    </row>
    <row r="119" spans="1:9" x14ac:dyDescent="0.25">
      <c r="A119" s="29">
        <v>45687</v>
      </c>
      <c r="B119" s="47">
        <v>1</v>
      </c>
      <c r="C119" s="47">
        <v>4</v>
      </c>
      <c r="D119" s="47">
        <v>21</v>
      </c>
      <c r="E119" s="37">
        <v>33.2211</v>
      </c>
      <c r="F1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9"/>
      <c r="H119"/>
      <c r="I119"/>
    </row>
    <row r="120" spans="1:9" x14ac:dyDescent="0.25">
      <c r="A120" s="29">
        <v>45687</v>
      </c>
      <c r="B120" s="47">
        <v>1</v>
      </c>
      <c r="C120" s="47">
        <v>4</v>
      </c>
      <c r="D120" s="47">
        <v>22</v>
      </c>
      <c r="E120" s="37">
        <v>37.103099999999998</v>
      </c>
      <c r="F1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0"/>
      <c r="H120"/>
      <c r="I120"/>
    </row>
    <row r="121" spans="1:9" x14ac:dyDescent="0.25">
      <c r="A121" s="29">
        <v>45687</v>
      </c>
      <c r="B121" s="47">
        <v>1</v>
      </c>
      <c r="C121" s="47">
        <v>4</v>
      </c>
      <c r="D121" s="47">
        <v>23</v>
      </c>
      <c r="E121" s="37">
        <v>34.186199999999999</v>
      </c>
      <c r="F1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1"/>
      <c r="H121"/>
      <c r="I121"/>
    </row>
    <row r="122" spans="1:9" x14ac:dyDescent="0.25">
      <c r="A122" s="29">
        <v>45687</v>
      </c>
      <c r="B122" s="47">
        <v>1</v>
      </c>
      <c r="C122" s="47">
        <v>4</v>
      </c>
      <c r="D122" s="47">
        <v>24</v>
      </c>
      <c r="E122" s="37">
        <v>32.322400000000002</v>
      </c>
      <c r="F1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2"/>
      <c r="H122"/>
      <c r="I122"/>
    </row>
    <row r="123" spans="1:9" x14ac:dyDescent="0.25">
      <c r="A123" s="29">
        <v>45688</v>
      </c>
      <c r="B123" s="47">
        <v>1</v>
      </c>
      <c r="C123" s="47">
        <v>5</v>
      </c>
      <c r="D123" s="47">
        <v>1</v>
      </c>
      <c r="E123" s="37">
        <v>32.228400000000001</v>
      </c>
      <c r="F1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3"/>
      <c r="H123"/>
      <c r="I123"/>
    </row>
    <row r="124" spans="1:9" x14ac:dyDescent="0.25">
      <c r="A124" s="29">
        <v>45688</v>
      </c>
      <c r="B124" s="47">
        <v>1</v>
      </c>
      <c r="C124" s="47">
        <v>5</v>
      </c>
      <c r="D124" s="47">
        <v>2</v>
      </c>
      <c r="E124" s="37">
        <v>34.899000000000001</v>
      </c>
      <c r="F1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4"/>
      <c r="H124"/>
      <c r="I124"/>
    </row>
    <row r="125" spans="1:9" x14ac:dyDescent="0.25">
      <c r="A125" s="29">
        <v>45688</v>
      </c>
      <c r="B125" s="47">
        <v>1</v>
      </c>
      <c r="C125" s="47">
        <v>5</v>
      </c>
      <c r="D125" s="47">
        <v>3</v>
      </c>
      <c r="E125" s="37">
        <v>36.5214</v>
      </c>
      <c r="F1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5"/>
      <c r="H125"/>
      <c r="I125"/>
    </row>
    <row r="126" spans="1:9" x14ac:dyDescent="0.25">
      <c r="A126" s="29">
        <v>45688</v>
      </c>
      <c r="B126" s="47">
        <v>1</v>
      </c>
      <c r="C126" s="47">
        <v>5</v>
      </c>
      <c r="D126" s="47">
        <v>4</v>
      </c>
      <c r="E126" s="37">
        <v>34.314399999999999</v>
      </c>
      <c r="F1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6"/>
      <c r="H126"/>
      <c r="I126"/>
    </row>
    <row r="127" spans="1:9" x14ac:dyDescent="0.25">
      <c r="A127" s="29">
        <v>45688</v>
      </c>
      <c r="B127" s="47">
        <v>1</v>
      </c>
      <c r="C127" s="47">
        <v>5</v>
      </c>
      <c r="D127" s="47">
        <v>5</v>
      </c>
      <c r="E127" s="37">
        <v>33.058700000000002</v>
      </c>
      <c r="F1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7"/>
      <c r="H127"/>
      <c r="I127"/>
    </row>
    <row r="128" spans="1:9" x14ac:dyDescent="0.25">
      <c r="A128" s="29">
        <v>45688</v>
      </c>
      <c r="B128" s="47">
        <v>1</v>
      </c>
      <c r="C128" s="47">
        <v>5</v>
      </c>
      <c r="D128" s="47">
        <v>6</v>
      </c>
      <c r="E128" s="37">
        <v>37.127600000000001</v>
      </c>
      <c r="F1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8"/>
      <c r="H128"/>
      <c r="I128"/>
    </row>
    <row r="129" spans="1:9" x14ac:dyDescent="0.25">
      <c r="A129" s="29">
        <v>45688</v>
      </c>
      <c r="B129" s="47">
        <v>1</v>
      </c>
      <c r="C129" s="47">
        <v>5</v>
      </c>
      <c r="D129" s="47">
        <v>7</v>
      </c>
      <c r="E129" s="37">
        <v>53.016199999999998</v>
      </c>
      <c r="F1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9"/>
      <c r="H129"/>
      <c r="I129"/>
    </row>
    <row r="130" spans="1:9" x14ac:dyDescent="0.25">
      <c r="A130" s="29">
        <v>45688</v>
      </c>
      <c r="B130" s="47">
        <v>1</v>
      </c>
      <c r="C130" s="47">
        <v>5</v>
      </c>
      <c r="D130" s="47">
        <v>8</v>
      </c>
      <c r="E130" s="37">
        <v>29.771899999999999</v>
      </c>
      <c r="F1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0"/>
      <c r="H130"/>
      <c r="I130"/>
    </row>
    <row r="131" spans="1:9" x14ac:dyDescent="0.25">
      <c r="A131" s="29">
        <v>45688</v>
      </c>
      <c r="B131" s="47">
        <v>1</v>
      </c>
      <c r="C131" s="47">
        <v>5</v>
      </c>
      <c r="D131" s="47">
        <v>9</v>
      </c>
      <c r="E131" s="37">
        <v>18.635400000000001</v>
      </c>
      <c r="F1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1"/>
      <c r="H131"/>
      <c r="I131"/>
    </row>
    <row r="132" spans="1:9" x14ac:dyDescent="0.25">
      <c r="A132" s="29">
        <v>45688</v>
      </c>
      <c r="B132" s="47">
        <v>1</v>
      </c>
      <c r="C132" s="47">
        <v>5</v>
      </c>
      <c r="D132" s="47">
        <v>10</v>
      </c>
      <c r="E132" s="37">
        <v>17.741900000000001</v>
      </c>
      <c r="F1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2"/>
      <c r="H132"/>
      <c r="I132"/>
    </row>
    <row r="133" spans="1:9" x14ac:dyDescent="0.25">
      <c r="A133" s="29">
        <v>45688</v>
      </c>
      <c r="B133" s="47">
        <v>1</v>
      </c>
      <c r="C133" s="47">
        <v>5</v>
      </c>
      <c r="D133" s="47">
        <v>11</v>
      </c>
      <c r="E133" s="37">
        <v>23.8139</v>
      </c>
      <c r="F1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3"/>
      <c r="H133"/>
      <c r="I133"/>
    </row>
    <row r="134" spans="1:9" x14ac:dyDescent="0.25">
      <c r="A134" s="29">
        <v>45688</v>
      </c>
      <c r="B134" s="47">
        <v>1</v>
      </c>
      <c r="C134" s="47">
        <v>5</v>
      </c>
      <c r="D134" s="47">
        <v>12</v>
      </c>
      <c r="E134" s="37">
        <v>26.8414</v>
      </c>
      <c r="F1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4"/>
      <c r="H134"/>
      <c r="I134"/>
    </row>
    <row r="135" spans="1:9" x14ac:dyDescent="0.25">
      <c r="A135" s="29">
        <v>45688</v>
      </c>
      <c r="B135" s="47">
        <v>1</v>
      </c>
      <c r="C135" s="47">
        <v>5</v>
      </c>
      <c r="D135" s="47">
        <v>13</v>
      </c>
      <c r="E135" s="37">
        <v>21.5626</v>
      </c>
      <c r="F1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5"/>
      <c r="H135"/>
      <c r="I135"/>
    </row>
    <row r="136" spans="1:9" x14ac:dyDescent="0.25">
      <c r="A136" s="29">
        <v>45688</v>
      </c>
      <c r="B136" s="47">
        <v>1</v>
      </c>
      <c r="C136" s="47">
        <v>5</v>
      </c>
      <c r="D136" s="47">
        <v>14</v>
      </c>
      <c r="E136" s="37">
        <v>16.757899999999999</v>
      </c>
      <c r="F1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6"/>
      <c r="H136"/>
      <c r="I136"/>
    </row>
    <row r="137" spans="1:9" x14ac:dyDescent="0.25">
      <c r="A137" s="29">
        <v>45688</v>
      </c>
      <c r="B137" s="47">
        <v>1</v>
      </c>
      <c r="C137" s="47">
        <v>5</v>
      </c>
      <c r="D137" s="47">
        <v>15</v>
      </c>
      <c r="E137" s="37">
        <v>11.271800000000001</v>
      </c>
      <c r="F1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7"/>
      <c r="H137"/>
      <c r="I137"/>
    </row>
    <row r="138" spans="1:9" x14ac:dyDescent="0.25">
      <c r="A138" s="29">
        <v>45688</v>
      </c>
      <c r="B138" s="47">
        <v>1</v>
      </c>
      <c r="C138" s="47">
        <v>5</v>
      </c>
      <c r="D138" s="47">
        <v>16</v>
      </c>
      <c r="E138" s="37">
        <v>13.1723</v>
      </c>
      <c r="F1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8"/>
      <c r="H138"/>
      <c r="I138"/>
    </row>
    <row r="139" spans="1:9" x14ac:dyDescent="0.25">
      <c r="A139" s="29">
        <v>45688</v>
      </c>
      <c r="B139" s="47">
        <v>1</v>
      </c>
      <c r="C139" s="47">
        <v>5</v>
      </c>
      <c r="D139" s="47">
        <v>17</v>
      </c>
      <c r="E139" s="37">
        <v>31.295400000000001</v>
      </c>
      <c r="F1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9"/>
      <c r="H139"/>
      <c r="I139"/>
    </row>
    <row r="140" spans="1:9" x14ac:dyDescent="0.25">
      <c r="A140" s="29">
        <v>45688</v>
      </c>
      <c r="B140" s="47">
        <v>1</v>
      </c>
      <c r="C140" s="47">
        <v>5</v>
      </c>
      <c r="D140" s="47">
        <v>18</v>
      </c>
      <c r="E140" s="37">
        <v>32.477800000000002</v>
      </c>
      <c r="F1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0"/>
      <c r="H140"/>
      <c r="I140"/>
    </row>
    <row r="141" spans="1:9" x14ac:dyDescent="0.25">
      <c r="A141" s="29">
        <v>45688</v>
      </c>
      <c r="B141" s="47">
        <v>1</v>
      </c>
      <c r="C141" s="47">
        <v>5</v>
      </c>
      <c r="D141" s="47">
        <v>19</v>
      </c>
      <c r="E141" s="37">
        <v>25.4376</v>
      </c>
      <c r="F1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1"/>
      <c r="H141"/>
      <c r="I141"/>
    </row>
    <row r="142" spans="1:9" x14ac:dyDescent="0.25">
      <c r="A142" s="29">
        <v>45688</v>
      </c>
      <c r="B142" s="47">
        <v>1</v>
      </c>
      <c r="C142" s="47">
        <v>5</v>
      </c>
      <c r="D142" s="47">
        <v>20</v>
      </c>
      <c r="E142" s="37">
        <v>28.299199999999999</v>
      </c>
      <c r="F1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2"/>
      <c r="H142"/>
      <c r="I142"/>
    </row>
    <row r="143" spans="1:9" x14ac:dyDescent="0.25">
      <c r="A143" s="29">
        <v>45688</v>
      </c>
      <c r="B143" s="47">
        <v>1</v>
      </c>
      <c r="C143" s="47">
        <v>5</v>
      </c>
      <c r="D143" s="47">
        <v>21</v>
      </c>
      <c r="E143" s="37">
        <v>34.591000000000001</v>
      </c>
      <c r="F1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3"/>
      <c r="H143"/>
      <c r="I143"/>
    </row>
    <row r="144" spans="1:9" x14ac:dyDescent="0.25">
      <c r="A144" s="29">
        <v>45688</v>
      </c>
      <c r="B144" s="47">
        <v>1</v>
      </c>
      <c r="C144" s="47">
        <v>5</v>
      </c>
      <c r="D144" s="47">
        <v>22</v>
      </c>
      <c r="E144" s="37">
        <v>29.968599999999999</v>
      </c>
      <c r="F1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4"/>
      <c r="H144"/>
      <c r="I144"/>
    </row>
    <row r="145" spans="1:9" x14ac:dyDescent="0.25">
      <c r="A145" s="29">
        <v>45688</v>
      </c>
      <c r="B145" s="47">
        <v>1</v>
      </c>
      <c r="C145" s="47">
        <v>5</v>
      </c>
      <c r="D145" s="47">
        <v>23</v>
      </c>
      <c r="E145" s="37">
        <v>32.3337</v>
      </c>
      <c r="F1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5"/>
      <c r="H145"/>
      <c r="I145"/>
    </row>
    <row r="146" spans="1:9" x14ac:dyDescent="0.25">
      <c r="A146" s="29">
        <v>45688</v>
      </c>
      <c r="B146" s="47">
        <v>1</v>
      </c>
      <c r="C146" s="47">
        <v>5</v>
      </c>
      <c r="D146" s="47">
        <v>24</v>
      </c>
      <c r="E146" s="37">
        <v>31.992699999999999</v>
      </c>
      <c r="F1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6"/>
      <c r="H146"/>
      <c r="I146"/>
    </row>
    <row r="147" spans="1:9" x14ac:dyDescent="0.25">
      <c r="A147" s="29">
        <v>45689</v>
      </c>
      <c r="B147" s="47">
        <v>2</v>
      </c>
      <c r="C147" s="47">
        <v>6</v>
      </c>
      <c r="D147" s="47">
        <v>1</v>
      </c>
      <c r="E147" s="37">
        <v>28.9693</v>
      </c>
      <c r="F1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7"/>
      <c r="H147"/>
      <c r="I147"/>
    </row>
    <row r="148" spans="1:9" x14ac:dyDescent="0.25">
      <c r="A148" s="29">
        <v>45689</v>
      </c>
      <c r="B148" s="47">
        <v>2</v>
      </c>
      <c r="C148" s="47">
        <v>6</v>
      </c>
      <c r="D148" s="47">
        <v>2</v>
      </c>
      <c r="E148" s="37">
        <v>27.200900000000001</v>
      </c>
      <c r="F1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8"/>
      <c r="H148"/>
      <c r="I148"/>
    </row>
    <row r="149" spans="1:9" x14ac:dyDescent="0.25">
      <c r="A149" s="29">
        <v>45689</v>
      </c>
      <c r="B149" s="47">
        <v>2</v>
      </c>
      <c r="C149" s="47">
        <v>6</v>
      </c>
      <c r="D149" s="47">
        <v>3</v>
      </c>
      <c r="E149" s="37">
        <v>25.454599999999999</v>
      </c>
      <c r="F1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9"/>
      <c r="H149"/>
      <c r="I149"/>
    </row>
    <row r="150" spans="1:9" x14ac:dyDescent="0.25">
      <c r="A150" s="29">
        <v>45689</v>
      </c>
      <c r="B150" s="47">
        <v>2</v>
      </c>
      <c r="C150" s="47">
        <v>6</v>
      </c>
      <c r="D150" s="47">
        <v>4</v>
      </c>
      <c r="E150" s="37">
        <v>25.2637</v>
      </c>
      <c r="F1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0"/>
      <c r="H150"/>
      <c r="I150"/>
    </row>
    <row r="151" spans="1:9" x14ac:dyDescent="0.25">
      <c r="A151" s="29">
        <v>45689</v>
      </c>
      <c r="B151" s="47">
        <v>2</v>
      </c>
      <c r="C151" s="47">
        <v>6</v>
      </c>
      <c r="D151" s="47">
        <v>5</v>
      </c>
      <c r="E151" s="37">
        <v>27.4056</v>
      </c>
      <c r="F1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1"/>
      <c r="H151"/>
      <c r="I151"/>
    </row>
    <row r="152" spans="1:9" x14ac:dyDescent="0.25">
      <c r="A152" s="29">
        <v>45689</v>
      </c>
      <c r="B152" s="47">
        <v>2</v>
      </c>
      <c r="C152" s="47">
        <v>6</v>
      </c>
      <c r="D152" s="47">
        <v>6</v>
      </c>
      <c r="E152" s="37">
        <v>30.459</v>
      </c>
      <c r="F1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2"/>
      <c r="H152"/>
      <c r="I152"/>
    </row>
    <row r="153" spans="1:9" x14ac:dyDescent="0.25">
      <c r="A153" s="29">
        <v>45689</v>
      </c>
      <c r="B153" s="47">
        <v>2</v>
      </c>
      <c r="C153" s="47">
        <v>6</v>
      </c>
      <c r="D153" s="47">
        <v>7</v>
      </c>
      <c r="E153" s="37">
        <v>28.206</v>
      </c>
      <c r="F1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3"/>
      <c r="H153"/>
      <c r="I153"/>
    </row>
    <row r="154" spans="1:9" x14ac:dyDescent="0.25">
      <c r="A154" s="29">
        <v>45689</v>
      </c>
      <c r="B154" s="47">
        <v>2</v>
      </c>
      <c r="C154" s="47">
        <v>6</v>
      </c>
      <c r="D154" s="47">
        <v>8</v>
      </c>
      <c r="E154" s="37">
        <v>30.2988</v>
      </c>
      <c r="F1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4"/>
      <c r="H154"/>
      <c r="I154"/>
    </row>
    <row r="155" spans="1:9" x14ac:dyDescent="0.25">
      <c r="A155" s="29">
        <v>45689</v>
      </c>
      <c r="B155" s="47">
        <v>2</v>
      </c>
      <c r="C155" s="47">
        <v>6</v>
      </c>
      <c r="D155" s="47">
        <v>9</v>
      </c>
      <c r="E155" s="37">
        <v>21.458600000000001</v>
      </c>
      <c r="F1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5"/>
      <c r="H155"/>
      <c r="I155"/>
    </row>
    <row r="156" spans="1:9" x14ac:dyDescent="0.25">
      <c r="A156" s="29">
        <v>45689</v>
      </c>
      <c r="B156" s="47">
        <v>2</v>
      </c>
      <c r="C156" s="47">
        <v>6</v>
      </c>
      <c r="D156" s="47">
        <v>10</v>
      </c>
      <c r="E156" s="37">
        <v>4.3521000000000001</v>
      </c>
      <c r="F1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6"/>
      <c r="H156"/>
      <c r="I156"/>
    </row>
    <row r="157" spans="1:9" x14ac:dyDescent="0.25">
      <c r="A157" s="29">
        <v>45689</v>
      </c>
      <c r="B157" s="47">
        <v>2</v>
      </c>
      <c r="C157" s="47">
        <v>6</v>
      </c>
      <c r="D157" s="47">
        <v>11</v>
      </c>
      <c r="E157" s="37">
        <v>-5.7979000000000003</v>
      </c>
      <c r="F1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7"/>
      <c r="H157"/>
      <c r="I157"/>
    </row>
    <row r="158" spans="1:9" x14ac:dyDescent="0.25">
      <c r="A158" s="29">
        <v>45689</v>
      </c>
      <c r="B158" s="47">
        <v>2</v>
      </c>
      <c r="C158" s="47">
        <v>6</v>
      </c>
      <c r="D158" s="47">
        <v>12</v>
      </c>
      <c r="E158" s="37">
        <v>-16.1417</v>
      </c>
      <c r="F1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8"/>
      <c r="H158"/>
      <c r="I158"/>
    </row>
    <row r="159" spans="1:9" x14ac:dyDescent="0.25">
      <c r="A159" s="29">
        <v>45689</v>
      </c>
      <c r="B159" s="47">
        <v>2</v>
      </c>
      <c r="C159" s="47">
        <v>6</v>
      </c>
      <c r="D159" s="47">
        <v>13</v>
      </c>
      <c r="E159" s="37">
        <v>-12.248900000000001</v>
      </c>
      <c r="F1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9"/>
      <c r="H159"/>
      <c r="I159"/>
    </row>
    <row r="160" spans="1:9" x14ac:dyDescent="0.25">
      <c r="A160" s="29">
        <v>45689</v>
      </c>
      <c r="B160" s="47">
        <v>2</v>
      </c>
      <c r="C160" s="47">
        <v>6</v>
      </c>
      <c r="D160" s="47">
        <v>14</v>
      </c>
      <c r="E160" s="37">
        <v>-14.8908</v>
      </c>
      <c r="F1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0"/>
      <c r="H160"/>
      <c r="I160"/>
    </row>
    <row r="161" spans="1:9" x14ac:dyDescent="0.25">
      <c r="A161" s="29">
        <v>45689</v>
      </c>
      <c r="B161" s="47">
        <v>2</v>
      </c>
      <c r="C161" s="47">
        <v>6</v>
      </c>
      <c r="D161" s="47">
        <v>15</v>
      </c>
      <c r="E161" s="37">
        <v>-19.075500000000002</v>
      </c>
      <c r="F1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1"/>
      <c r="H161"/>
      <c r="I161"/>
    </row>
    <row r="162" spans="1:9" x14ac:dyDescent="0.25">
      <c r="A162" s="29">
        <v>45689</v>
      </c>
      <c r="B162" s="47">
        <v>2</v>
      </c>
      <c r="C162" s="47">
        <v>6</v>
      </c>
      <c r="D162" s="47">
        <v>16</v>
      </c>
      <c r="E162" s="37">
        <v>-11.8597</v>
      </c>
      <c r="F1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2"/>
      <c r="H162"/>
      <c r="I162"/>
    </row>
    <row r="163" spans="1:9" x14ac:dyDescent="0.25">
      <c r="A163" s="29">
        <v>45689</v>
      </c>
      <c r="B163" s="47">
        <v>2</v>
      </c>
      <c r="C163" s="47">
        <v>6</v>
      </c>
      <c r="D163" s="47">
        <v>17</v>
      </c>
      <c r="E163" s="37">
        <v>26.157</v>
      </c>
      <c r="F1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3"/>
      <c r="H163"/>
      <c r="I163"/>
    </row>
    <row r="164" spans="1:9" x14ac:dyDescent="0.25">
      <c r="A164" s="29">
        <v>45689</v>
      </c>
      <c r="B164" s="47">
        <v>2</v>
      </c>
      <c r="C164" s="47">
        <v>6</v>
      </c>
      <c r="D164" s="47">
        <v>18</v>
      </c>
      <c r="E164" s="37">
        <v>34.424999999999997</v>
      </c>
      <c r="F1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4"/>
      <c r="H164"/>
      <c r="I164"/>
    </row>
    <row r="165" spans="1:9" x14ac:dyDescent="0.25">
      <c r="A165" s="29">
        <v>45689</v>
      </c>
      <c r="B165" s="47">
        <v>2</v>
      </c>
      <c r="C165" s="47">
        <v>6</v>
      </c>
      <c r="D165" s="47">
        <v>19</v>
      </c>
      <c r="E165" s="37">
        <v>33.287500000000001</v>
      </c>
      <c r="F1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5"/>
      <c r="H165"/>
      <c r="I165"/>
    </row>
    <row r="166" spans="1:9" x14ac:dyDescent="0.25">
      <c r="A166" s="29">
        <v>45689</v>
      </c>
      <c r="B166" s="47">
        <v>2</v>
      </c>
      <c r="C166" s="47">
        <v>6</v>
      </c>
      <c r="D166" s="47">
        <v>20</v>
      </c>
      <c r="E166" s="37">
        <v>33.7759</v>
      </c>
      <c r="F1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6"/>
      <c r="H166"/>
      <c r="I166"/>
    </row>
    <row r="167" spans="1:9" x14ac:dyDescent="0.25">
      <c r="A167" s="29">
        <v>45689</v>
      </c>
      <c r="B167" s="47">
        <v>2</v>
      </c>
      <c r="C167" s="47">
        <v>6</v>
      </c>
      <c r="D167" s="47">
        <v>21</v>
      </c>
      <c r="E167" s="37">
        <v>28.747699999999998</v>
      </c>
      <c r="F1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7"/>
      <c r="H167"/>
      <c r="I167"/>
    </row>
    <row r="168" spans="1:9" x14ac:dyDescent="0.25">
      <c r="A168" s="29">
        <v>45689</v>
      </c>
      <c r="B168" s="47">
        <v>2</v>
      </c>
      <c r="C168" s="47">
        <v>6</v>
      </c>
      <c r="D168" s="47">
        <v>22</v>
      </c>
      <c r="E168" s="37">
        <v>30.621300000000002</v>
      </c>
      <c r="F1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8"/>
      <c r="H168"/>
      <c r="I168"/>
    </row>
    <row r="169" spans="1:9" x14ac:dyDescent="0.25">
      <c r="A169" s="29">
        <v>45689</v>
      </c>
      <c r="B169" s="47">
        <v>2</v>
      </c>
      <c r="C169" s="47">
        <v>6</v>
      </c>
      <c r="D169" s="47">
        <v>23</v>
      </c>
      <c r="E169" s="37">
        <v>30.283899999999999</v>
      </c>
      <c r="F1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9"/>
      <c r="H169"/>
      <c r="I169"/>
    </row>
    <row r="170" spans="1:9" x14ac:dyDescent="0.25">
      <c r="A170" s="29">
        <v>45689</v>
      </c>
      <c r="B170" s="47">
        <v>2</v>
      </c>
      <c r="C170" s="47">
        <v>6</v>
      </c>
      <c r="D170" s="47">
        <v>24</v>
      </c>
      <c r="E170" s="37">
        <v>30.139800000000001</v>
      </c>
      <c r="F1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0"/>
      <c r="H170"/>
      <c r="I170"/>
    </row>
    <row r="171" spans="1:9" x14ac:dyDescent="0.25">
      <c r="A171" s="29">
        <v>45690</v>
      </c>
      <c r="B171" s="47">
        <v>2</v>
      </c>
      <c r="C171" s="47">
        <v>7</v>
      </c>
      <c r="D171" s="47">
        <v>1</v>
      </c>
      <c r="E171" s="37">
        <v>27.337599999999998</v>
      </c>
      <c r="F1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1"/>
      <c r="H171"/>
      <c r="I171"/>
    </row>
    <row r="172" spans="1:9" x14ac:dyDescent="0.25">
      <c r="A172" s="29">
        <v>45690</v>
      </c>
      <c r="B172" s="47">
        <v>2</v>
      </c>
      <c r="C172" s="47">
        <v>7</v>
      </c>
      <c r="D172" s="47">
        <v>2</v>
      </c>
      <c r="E172" s="37">
        <v>30.834</v>
      </c>
      <c r="F1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2"/>
      <c r="H172"/>
      <c r="I172"/>
    </row>
    <row r="173" spans="1:9" x14ac:dyDescent="0.25">
      <c r="A173" s="29">
        <v>45690</v>
      </c>
      <c r="B173" s="47">
        <v>2</v>
      </c>
      <c r="C173" s="47">
        <v>7</v>
      </c>
      <c r="D173" s="47">
        <v>3</v>
      </c>
      <c r="E173" s="37">
        <v>30.904</v>
      </c>
      <c r="F1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3"/>
      <c r="H173"/>
      <c r="I173"/>
    </row>
    <row r="174" spans="1:9" x14ac:dyDescent="0.25">
      <c r="A174" s="29">
        <v>45690</v>
      </c>
      <c r="B174" s="47">
        <v>2</v>
      </c>
      <c r="C174" s="47">
        <v>7</v>
      </c>
      <c r="D174" s="47">
        <v>4</v>
      </c>
      <c r="E174" s="37">
        <v>35.108199999999997</v>
      </c>
      <c r="F1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4"/>
      <c r="H174"/>
      <c r="I174"/>
    </row>
    <row r="175" spans="1:9" x14ac:dyDescent="0.25">
      <c r="A175" s="29">
        <v>45690</v>
      </c>
      <c r="B175" s="47">
        <v>2</v>
      </c>
      <c r="C175" s="47">
        <v>7</v>
      </c>
      <c r="D175" s="47">
        <v>5</v>
      </c>
      <c r="E175" s="37">
        <v>33.459699999999998</v>
      </c>
      <c r="F1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5"/>
      <c r="H175"/>
      <c r="I175"/>
    </row>
    <row r="176" spans="1:9" x14ac:dyDescent="0.25">
      <c r="A176" s="29">
        <v>45690</v>
      </c>
      <c r="B176" s="47">
        <v>2</v>
      </c>
      <c r="C176" s="47">
        <v>7</v>
      </c>
      <c r="D176" s="47">
        <v>6</v>
      </c>
      <c r="E176" s="37">
        <v>35.934199999999997</v>
      </c>
      <c r="F1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6"/>
      <c r="H176"/>
      <c r="I176"/>
    </row>
    <row r="177" spans="1:9" x14ac:dyDescent="0.25">
      <c r="A177" s="29">
        <v>45690</v>
      </c>
      <c r="B177" s="47">
        <v>2</v>
      </c>
      <c r="C177" s="47">
        <v>7</v>
      </c>
      <c r="D177" s="47">
        <v>7</v>
      </c>
      <c r="E177" s="37">
        <v>36.559100000000001</v>
      </c>
      <c r="F1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7"/>
      <c r="H177"/>
      <c r="I177"/>
    </row>
    <row r="178" spans="1:9" x14ac:dyDescent="0.25">
      <c r="A178" s="29">
        <v>45690</v>
      </c>
      <c r="B178" s="47">
        <v>2</v>
      </c>
      <c r="C178" s="47">
        <v>7</v>
      </c>
      <c r="D178" s="47">
        <v>8</v>
      </c>
      <c r="E178" s="37">
        <v>17.498000000000001</v>
      </c>
      <c r="F1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8"/>
      <c r="H178"/>
      <c r="I178"/>
    </row>
    <row r="179" spans="1:9" x14ac:dyDescent="0.25">
      <c r="A179" s="29">
        <v>45690</v>
      </c>
      <c r="B179" s="47">
        <v>2</v>
      </c>
      <c r="C179" s="47">
        <v>7</v>
      </c>
      <c r="D179" s="47">
        <v>9</v>
      </c>
      <c r="E179" s="37">
        <v>-7.5242000000000004</v>
      </c>
      <c r="F1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9"/>
      <c r="H179"/>
      <c r="I179"/>
    </row>
    <row r="180" spans="1:9" x14ac:dyDescent="0.25">
      <c r="A180" s="29">
        <v>45690</v>
      </c>
      <c r="B180" s="47">
        <v>2</v>
      </c>
      <c r="C180" s="47">
        <v>7</v>
      </c>
      <c r="D180" s="47">
        <v>10</v>
      </c>
      <c r="E180" s="37">
        <v>-25.459299999999999</v>
      </c>
      <c r="F1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0"/>
      <c r="H180"/>
      <c r="I180"/>
    </row>
    <row r="181" spans="1:9" x14ac:dyDescent="0.25">
      <c r="A181" s="29">
        <v>45690</v>
      </c>
      <c r="B181" s="47">
        <v>2</v>
      </c>
      <c r="C181" s="47">
        <v>7</v>
      </c>
      <c r="D181" s="47">
        <v>11</v>
      </c>
      <c r="E181" s="37">
        <v>-31.0519</v>
      </c>
      <c r="F1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1"/>
      <c r="H181"/>
      <c r="I181"/>
    </row>
    <row r="182" spans="1:9" x14ac:dyDescent="0.25">
      <c r="A182" s="29">
        <v>45690</v>
      </c>
      <c r="B182" s="47">
        <v>2</v>
      </c>
      <c r="C182" s="47">
        <v>7</v>
      </c>
      <c r="D182" s="47">
        <v>12</v>
      </c>
      <c r="E182" s="37">
        <v>-32.100999999999999</v>
      </c>
      <c r="F1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2"/>
      <c r="H182"/>
      <c r="I182"/>
    </row>
    <row r="183" spans="1:9" x14ac:dyDescent="0.25">
      <c r="A183" s="29">
        <v>45690</v>
      </c>
      <c r="B183" s="47">
        <v>2</v>
      </c>
      <c r="C183" s="47">
        <v>7</v>
      </c>
      <c r="D183" s="47">
        <v>13</v>
      </c>
      <c r="E183" s="37">
        <v>-33.670999999999999</v>
      </c>
      <c r="F1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3"/>
      <c r="H183"/>
      <c r="I183"/>
    </row>
    <row r="184" spans="1:9" x14ac:dyDescent="0.25">
      <c r="A184" s="29">
        <v>45690</v>
      </c>
      <c r="B184" s="47">
        <v>2</v>
      </c>
      <c r="C184" s="47">
        <v>7</v>
      </c>
      <c r="D184" s="47">
        <v>14</v>
      </c>
      <c r="E184" s="37">
        <v>-39.572000000000003</v>
      </c>
      <c r="F1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4"/>
      <c r="H184"/>
      <c r="I184"/>
    </row>
    <row r="185" spans="1:9" x14ac:dyDescent="0.25">
      <c r="A185" s="29">
        <v>45690</v>
      </c>
      <c r="B185" s="47">
        <v>2</v>
      </c>
      <c r="C185" s="47">
        <v>7</v>
      </c>
      <c r="D185" s="47">
        <v>15</v>
      </c>
      <c r="E185" s="37">
        <v>-46.420400000000001</v>
      </c>
      <c r="F1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5"/>
      <c r="H185"/>
      <c r="I185"/>
    </row>
    <row r="186" spans="1:9" x14ac:dyDescent="0.25">
      <c r="A186" s="29">
        <v>45690</v>
      </c>
      <c r="B186" s="47">
        <v>2</v>
      </c>
      <c r="C186" s="47">
        <v>7</v>
      </c>
      <c r="D186" s="47">
        <v>16</v>
      </c>
      <c r="E186" s="37">
        <v>-37.741199999999999</v>
      </c>
      <c r="F1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6"/>
      <c r="H186"/>
      <c r="I186"/>
    </row>
    <row r="187" spans="1:9" x14ac:dyDescent="0.25">
      <c r="A187" s="29">
        <v>45690</v>
      </c>
      <c r="B187" s="47">
        <v>2</v>
      </c>
      <c r="C187" s="47">
        <v>7</v>
      </c>
      <c r="D187" s="47">
        <v>17</v>
      </c>
      <c r="E187" s="37">
        <v>9.9662000000000006</v>
      </c>
      <c r="F1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7"/>
      <c r="H187"/>
      <c r="I187"/>
    </row>
    <row r="188" spans="1:9" x14ac:dyDescent="0.25">
      <c r="A188" s="29">
        <v>45690</v>
      </c>
      <c r="B188" s="47">
        <v>2</v>
      </c>
      <c r="C188" s="47">
        <v>7</v>
      </c>
      <c r="D188" s="47">
        <v>18</v>
      </c>
      <c r="E188" s="37">
        <v>35.313299999999998</v>
      </c>
      <c r="F1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8"/>
      <c r="H188"/>
      <c r="I188"/>
    </row>
    <row r="189" spans="1:9" x14ac:dyDescent="0.25">
      <c r="A189" s="29">
        <v>45690</v>
      </c>
      <c r="B189" s="47">
        <v>2</v>
      </c>
      <c r="C189" s="47">
        <v>7</v>
      </c>
      <c r="D189" s="47">
        <v>19</v>
      </c>
      <c r="E189" s="37">
        <v>32.029299999999999</v>
      </c>
      <c r="F1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9"/>
      <c r="H189"/>
      <c r="I189"/>
    </row>
    <row r="190" spans="1:9" x14ac:dyDescent="0.25">
      <c r="A190" s="29">
        <v>45690</v>
      </c>
      <c r="B190" s="47">
        <v>2</v>
      </c>
      <c r="C190" s="47">
        <v>7</v>
      </c>
      <c r="D190" s="47">
        <v>20</v>
      </c>
      <c r="E190" s="37">
        <v>28.724</v>
      </c>
      <c r="F1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0"/>
      <c r="H190"/>
      <c r="I190"/>
    </row>
    <row r="191" spans="1:9" x14ac:dyDescent="0.25">
      <c r="A191" s="29">
        <v>45690</v>
      </c>
      <c r="B191" s="47">
        <v>2</v>
      </c>
      <c r="C191" s="47">
        <v>7</v>
      </c>
      <c r="D191" s="47">
        <v>21</v>
      </c>
      <c r="E191" s="37">
        <v>27.7348</v>
      </c>
      <c r="F1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1"/>
      <c r="H191"/>
      <c r="I191"/>
    </row>
    <row r="192" spans="1:9" x14ac:dyDescent="0.25">
      <c r="A192" s="29">
        <v>45690</v>
      </c>
      <c r="B192" s="47">
        <v>2</v>
      </c>
      <c r="C192" s="47">
        <v>7</v>
      </c>
      <c r="D192" s="47">
        <v>22</v>
      </c>
      <c r="E192" s="37">
        <v>29.945699999999999</v>
      </c>
      <c r="F1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2"/>
      <c r="H192"/>
      <c r="I192"/>
    </row>
    <row r="193" spans="1:9" x14ac:dyDescent="0.25">
      <c r="A193" s="29">
        <v>45690</v>
      </c>
      <c r="B193" s="47">
        <v>2</v>
      </c>
      <c r="C193" s="47">
        <v>7</v>
      </c>
      <c r="D193" s="47">
        <v>23</v>
      </c>
      <c r="E193" s="37">
        <v>30.668299999999999</v>
      </c>
      <c r="F1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3"/>
      <c r="H193"/>
      <c r="I193"/>
    </row>
    <row r="194" spans="1:9" x14ac:dyDescent="0.25">
      <c r="A194" s="29">
        <v>45690</v>
      </c>
      <c r="B194" s="47">
        <v>2</v>
      </c>
      <c r="C194" s="47">
        <v>7</v>
      </c>
      <c r="D194" s="47">
        <v>24</v>
      </c>
      <c r="E194" s="37">
        <v>24.660900000000002</v>
      </c>
      <c r="F1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4"/>
      <c r="H194"/>
      <c r="I194"/>
    </row>
    <row r="195" spans="1:9" x14ac:dyDescent="0.25">
      <c r="A195" s="29">
        <v>45691</v>
      </c>
      <c r="B195" s="47">
        <v>2</v>
      </c>
      <c r="C195" s="47">
        <v>1</v>
      </c>
      <c r="D195" s="47">
        <v>1</v>
      </c>
      <c r="E195" s="37">
        <v>28.7179</v>
      </c>
      <c r="F1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5"/>
      <c r="H195"/>
      <c r="I195"/>
    </row>
    <row r="196" spans="1:9" x14ac:dyDescent="0.25">
      <c r="A196" s="29">
        <v>45691</v>
      </c>
      <c r="B196" s="47">
        <v>2</v>
      </c>
      <c r="C196" s="47">
        <v>1</v>
      </c>
      <c r="D196" s="47">
        <v>2</v>
      </c>
      <c r="E196" s="37">
        <v>29.139800000000001</v>
      </c>
      <c r="F1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6"/>
      <c r="H196"/>
      <c r="I196"/>
    </row>
    <row r="197" spans="1:9" x14ac:dyDescent="0.25">
      <c r="A197" s="29">
        <v>45691</v>
      </c>
      <c r="B197" s="47">
        <v>2</v>
      </c>
      <c r="C197" s="47">
        <v>1</v>
      </c>
      <c r="D197" s="47">
        <v>3</v>
      </c>
      <c r="E197" s="37">
        <v>30.421800000000001</v>
      </c>
      <c r="F1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7"/>
      <c r="H197"/>
      <c r="I197"/>
    </row>
    <row r="198" spans="1:9" x14ac:dyDescent="0.25">
      <c r="A198" s="29">
        <v>45691</v>
      </c>
      <c r="B198" s="47">
        <v>2</v>
      </c>
      <c r="C198" s="47">
        <v>1</v>
      </c>
      <c r="D198" s="47">
        <v>4</v>
      </c>
      <c r="E198" s="37">
        <v>30.9041</v>
      </c>
      <c r="F1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8"/>
      <c r="H198"/>
      <c r="I198"/>
    </row>
    <row r="199" spans="1:9" x14ac:dyDescent="0.25">
      <c r="A199" s="29">
        <v>45691</v>
      </c>
      <c r="B199" s="47">
        <v>2</v>
      </c>
      <c r="C199" s="47">
        <v>1</v>
      </c>
      <c r="D199" s="47">
        <v>5</v>
      </c>
      <c r="E199" s="37">
        <v>34.723799999999997</v>
      </c>
      <c r="F1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9"/>
      <c r="H199"/>
      <c r="I199"/>
    </row>
    <row r="200" spans="1:9" x14ac:dyDescent="0.25">
      <c r="A200" s="29">
        <v>45691</v>
      </c>
      <c r="B200" s="47">
        <v>2</v>
      </c>
      <c r="C200" s="47">
        <v>1</v>
      </c>
      <c r="D200" s="47">
        <v>6</v>
      </c>
      <c r="E200" s="37">
        <v>38.651200000000003</v>
      </c>
      <c r="F2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0"/>
      <c r="H200"/>
      <c r="I200"/>
    </row>
    <row r="201" spans="1:9" x14ac:dyDescent="0.25">
      <c r="A201" s="29">
        <v>45691</v>
      </c>
      <c r="B201" s="47">
        <v>2</v>
      </c>
      <c r="C201" s="47">
        <v>1</v>
      </c>
      <c r="D201" s="47">
        <v>7</v>
      </c>
      <c r="E201" s="37">
        <v>48.101199999999999</v>
      </c>
      <c r="F2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1"/>
      <c r="H201"/>
      <c r="I201"/>
    </row>
    <row r="202" spans="1:9" x14ac:dyDescent="0.25">
      <c r="A202" s="29">
        <v>45691</v>
      </c>
      <c r="B202" s="47">
        <v>2</v>
      </c>
      <c r="C202" s="47">
        <v>1</v>
      </c>
      <c r="D202" s="47">
        <v>8</v>
      </c>
      <c r="E202" s="37">
        <v>-111.7384</v>
      </c>
      <c r="F2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2"/>
      <c r="H202"/>
      <c r="I202"/>
    </row>
    <row r="203" spans="1:9" x14ac:dyDescent="0.25">
      <c r="A203" s="29">
        <v>45691</v>
      </c>
      <c r="B203" s="47">
        <v>2</v>
      </c>
      <c r="C203" s="47">
        <v>1</v>
      </c>
      <c r="D203" s="47">
        <v>9</v>
      </c>
      <c r="E203" s="37">
        <v>16.421500000000002</v>
      </c>
      <c r="F2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3"/>
      <c r="H203"/>
      <c r="I203"/>
    </row>
    <row r="204" spans="1:9" x14ac:dyDescent="0.25">
      <c r="A204" s="29">
        <v>45691</v>
      </c>
      <c r="B204" s="47">
        <v>2</v>
      </c>
      <c r="C204" s="47">
        <v>1</v>
      </c>
      <c r="D204" s="47">
        <v>10</v>
      </c>
      <c r="E204" s="37">
        <v>17.454799999999999</v>
      </c>
      <c r="F2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4"/>
      <c r="H204"/>
      <c r="I204"/>
    </row>
    <row r="205" spans="1:9" x14ac:dyDescent="0.25">
      <c r="A205" s="29">
        <v>45691</v>
      </c>
      <c r="B205" s="47">
        <v>2</v>
      </c>
      <c r="C205" s="47">
        <v>1</v>
      </c>
      <c r="D205" s="47">
        <v>11</v>
      </c>
      <c r="E205" s="37">
        <v>19.689</v>
      </c>
      <c r="F2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5"/>
      <c r="H205"/>
      <c r="I205"/>
    </row>
    <row r="206" spans="1:9" x14ac:dyDescent="0.25">
      <c r="A206" s="29">
        <v>45691</v>
      </c>
      <c r="B206" s="47">
        <v>2</v>
      </c>
      <c r="C206" s="47">
        <v>1</v>
      </c>
      <c r="D206" s="47">
        <v>12</v>
      </c>
      <c r="E206" s="37">
        <v>18.102499999999999</v>
      </c>
      <c r="F2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6"/>
      <c r="H206"/>
      <c r="I206"/>
    </row>
    <row r="207" spans="1:9" x14ac:dyDescent="0.25">
      <c r="A207" s="29">
        <v>45691</v>
      </c>
      <c r="B207" s="47">
        <v>2</v>
      </c>
      <c r="C207" s="47">
        <v>1</v>
      </c>
      <c r="D207" s="47">
        <v>13</v>
      </c>
      <c r="E207" s="37">
        <v>13.1197</v>
      </c>
      <c r="F2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7"/>
      <c r="H207"/>
      <c r="I207"/>
    </row>
    <row r="208" spans="1:9" x14ac:dyDescent="0.25">
      <c r="A208" s="29">
        <v>45691</v>
      </c>
      <c r="B208" s="47">
        <v>2</v>
      </c>
      <c r="C208" s="47">
        <v>1</v>
      </c>
      <c r="D208" s="47">
        <v>14</v>
      </c>
      <c r="E208" s="37">
        <v>11.2682</v>
      </c>
      <c r="F2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8"/>
      <c r="H208"/>
      <c r="I208"/>
    </row>
    <row r="209" spans="1:9" x14ac:dyDescent="0.25">
      <c r="A209" s="29">
        <v>45691</v>
      </c>
      <c r="B209" s="47">
        <v>2</v>
      </c>
      <c r="C209" s="47">
        <v>1</v>
      </c>
      <c r="D209" s="47">
        <v>15</v>
      </c>
      <c r="E209" s="37">
        <v>-3.7103000000000002</v>
      </c>
      <c r="F2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9"/>
      <c r="H209"/>
      <c r="I209"/>
    </row>
    <row r="210" spans="1:9" x14ac:dyDescent="0.25">
      <c r="A210" s="29">
        <v>45691</v>
      </c>
      <c r="B210" s="47">
        <v>2</v>
      </c>
      <c r="C210" s="47">
        <v>1</v>
      </c>
      <c r="D210" s="47">
        <v>16</v>
      </c>
      <c r="E210" s="37">
        <v>4.3560999999999996</v>
      </c>
      <c r="F2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0"/>
      <c r="H210"/>
      <c r="I210"/>
    </row>
    <row r="211" spans="1:9" x14ac:dyDescent="0.25">
      <c r="A211" s="29">
        <v>45691</v>
      </c>
      <c r="B211" s="47">
        <v>2</v>
      </c>
      <c r="C211" s="47">
        <v>1</v>
      </c>
      <c r="D211" s="47">
        <v>17</v>
      </c>
      <c r="E211" s="37">
        <v>28.440999999999999</v>
      </c>
      <c r="F2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1"/>
      <c r="H211"/>
      <c r="I211"/>
    </row>
    <row r="212" spans="1:9" x14ac:dyDescent="0.25">
      <c r="A212" s="29">
        <v>45691</v>
      </c>
      <c r="B212" s="47">
        <v>2</v>
      </c>
      <c r="C212" s="47">
        <v>1</v>
      </c>
      <c r="D212" s="47">
        <v>18</v>
      </c>
      <c r="E212" s="37">
        <v>39.085099999999997</v>
      </c>
      <c r="F2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2"/>
      <c r="H212"/>
      <c r="I212"/>
    </row>
    <row r="213" spans="1:9" x14ac:dyDescent="0.25">
      <c r="A213" s="29">
        <v>45691</v>
      </c>
      <c r="B213" s="47">
        <v>2</v>
      </c>
      <c r="C213" s="47">
        <v>1</v>
      </c>
      <c r="D213" s="47">
        <v>19</v>
      </c>
      <c r="E213" s="37">
        <v>42.728000000000002</v>
      </c>
      <c r="F2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3"/>
      <c r="H213"/>
      <c r="I213"/>
    </row>
    <row r="214" spans="1:9" x14ac:dyDescent="0.25">
      <c r="A214" s="29">
        <v>45691</v>
      </c>
      <c r="B214" s="47">
        <v>2</v>
      </c>
      <c r="C214" s="47">
        <v>1</v>
      </c>
      <c r="D214" s="47">
        <v>20</v>
      </c>
      <c r="E214" s="37">
        <v>61.5261</v>
      </c>
      <c r="F2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4"/>
      <c r="H214"/>
      <c r="I214"/>
    </row>
    <row r="215" spans="1:9" x14ac:dyDescent="0.25">
      <c r="A215" s="29">
        <v>45691</v>
      </c>
      <c r="B215" s="47">
        <v>2</v>
      </c>
      <c r="C215" s="47">
        <v>1</v>
      </c>
      <c r="D215" s="47">
        <v>21</v>
      </c>
      <c r="E215" s="37">
        <v>65.010099999999994</v>
      </c>
      <c r="F2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5"/>
      <c r="H215"/>
      <c r="I215"/>
    </row>
    <row r="216" spans="1:9" x14ac:dyDescent="0.25">
      <c r="A216" s="29">
        <v>45691</v>
      </c>
      <c r="B216" s="47">
        <v>2</v>
      </c>
      <c r="C216" s="47">
        <v>1</v>
      </c>
      <c r="D216" s="47">
        <v>22</v>
      </c>
      <c r="E216" s="37">
        <v>53.135399999999997</v>
      </c>
      <c r="F2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6"/>
      <c r="H216"/>
      <c r="I216"/>
    </row>
    <row r="217" spans="1:9" x14ac:dyDescent="0.25">
      <c r="A217" s="29">
        <v>45691</v>
      </c>
      <c r="B217" s="47">
        <v>2</v>
      </c>
      <c r="C217" s="47">
        <v>1</v>
      </c>
      <c r="D217" s="47">
        <v>23</v>
      </c>
      <c r="E217" s="37">
        <v>42.959600000000002</v>
      </c>
      <c r="F2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7"/>
      <c r="H217"/>
      <c r="I217"/>
    </row>
    <row r="218" spans="1:9" x14ac:dyDescent="0.25">
      <c r="A218" s="29">
        <v>45691</v>
      </c>
      <c r="B218" s="47">
        <v>2</v>
      </c>
      <c r="C218" s="47">
        <v>1</v>
      </c>
      <c r="D218" s="47">
        <v>24</v>
      </c>
      <c r="E218" s="37">
        <v>34.006399999999999</v>
      </c>
      <c r="F2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8"/>
      <c r="H218"/>
      <c r="I218"/>
    </row>
    <row r="219" spans="1:9" x14ac:dyDescent="0.25">
      <c r="A219" s="29">
        <v>45692</v>
      </c>
      <c r="B219" s="47">
        <v>2</v>
      </c>
      <c r="C219" s="47">
        <v>2</v>
      </c>
      <c r="D219" s="47">
        <v>1</v>
      </c>
      <c r="E219" s="37">
        <v>31.3672</v>
      </c>
      <c r="F2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9"/>
      <c r="H219"/>
      <c r="I219"/>
    </row>
    <row r="220" spans="1:9" x14ac:dyDescent="0.25">
      <c r="A220" s="29">
        <v>45692</v>
      </c>
      <c r="B220" s="47">
        <v>2</v>
      </c>
      <c r="C220" s="47">
        <v>2</v>
      </c>
      <c r="D220" s="47">
        <v>2</v>
      </c>
      <c r="E220" s="37">
        <v>31.238499999999998</v>
      </c>
      <c r="F2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0"/>
      <c r="H220"/>
      <c r="I220"/>
    </row>
    <row r="221" spans="1:9" x14ac:dyDescent="0.25">
      <c r="A221" s="29">
        <v>45692</v>
      </c>
      <c r="B221" s="47">
        <v>2</v>
      </c>
      <c r="C221" s="47">
        <v>2</v>
      </c>
      <c r="D221" s="47">
        <v>3</v>
      </c>
      <c r="E221" s="37">
        <v>32.179900000000004</v>
      </c>
      <c r="F2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1"/>
      <c r="H221"/>
      <c r="I221"/>
    </row>
    <row r="222" spans="1:9" x14ac:dyDescent="0.25">
      <c r="A222" s="29">
        <v>45692</v>
      </c>
      <c r="B222" s="47">
        <v>2</v>
      </c>
      <c r="C222" s="47">
        <v>2</v>
      </c>
      <c r="D222" s="47">
        <v>4</v>
      </c>
      <c r="E222" s="37">
        <v>29.748899999999999</v>
      </c>
      <c r="F2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2"/>
      <c r="H222"/>
      <c r="I222"/>
    </row>
    <row r="223" spans="1:9" x14ac:dyDescent="0.25">
      <c r="A223" s="29">
        <v>45692</v>
      </c>
      <c r="B223" s="47">
        <v>2</v>
      </c>
      <c r="C223" s="47">
        <v>2</v>
      </c>
      <c r="D223" s="47">
        <v>5</v>
      </c>
      <c r="E223" s="37">
        <v>34.628999999999998</v>
      </c>
      <c r="F2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3"/>
      <c r="H223"/>
      <c r="I223"/>
    </row>
    <row r="224" spans="1:9" x14ac:dyDescent="0.25">
      <c r="A224" s="29">
        <v>45692</v>
      </c>
      <c r="B224" s="47">
        <v>2</v>
      </c>
      <c r="C224" s="47">
        <v>2</v>
      </c>
      <c r="D224" s="47">
        <v>6</v>
      </c>
      <c r="E224" s="37">
        <v>34.808599999999998</v>
      </c>
      <c r="F2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4"/>
      <c r="H224"/>
      <c r="I224"/>
    </row>
    <row r="225" spans="1:9" x14ac:dyDescent="0.25">
      <c r="A225" s="29">
        <v>45692</v>
      </c>
      <c r="B225" s="47">
        <v>2</v>
      </c>
      <c r="C225" s="47">
        <v>2</v>
      </c>
      <c r="D225" s="47">
        <v>7</v>
      </c>
      <c r="E225" s="37">
        <v>62.444600000000001</v>
      </c>
      <c r="F2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5"/>
      <c r="H225"/>
      <c r="I225"/>
    </row>
    <row r="226" spans="1:9" x14ac:dyDescent="0.25">
      <c r="A226" s="29">
        <v>45692</v>
      </c>
      <c r="B226" s="47">
        <v>2</v>
      </c>
      <c r="C226" s="47">
        <v>2</v>
      </c>
      <c r="D226" s="47">
        <v>8</v>
      </c>
      <c r="E226" s="37">
        <v>19.79</v>
      </c>
      <c r="F2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6"/>
      <c r="H226"/>
      <c r="I226"/>
    </row>
    <row r="227" spans="1:9" x14ac:dyDescent="0.25">
      <c r="A227" s="29">
        <v>45692</v>
      </c>
      <c r="B227" s="47">
        <v>2</v>
      </c>
      <c r="C227" s="47">
        <v>2</v>
      </c>
      <c r="D227" s="47">
        <v>9</v>
      </c>
      <c r="E227" s="37">
        <v>19.160699999999999</v>
      </c>
      <c r="F2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7"/>
      <c r="H227"/>
      <c r="I227"/>
    </row>
    <row r="228" spans="1:9" x14ac:dyDescent="0.25">
      <c r="A228" s="29">
        <v>45692</v>
      </c>
      <c r="B228" s="47">
        <v>2</v>
      </c>
      <c r="C228" s="47">
        <v>2</v>
      </c>
      <c r="D228" s="47">
        <v>10</v>
      </c>
      <c r="E228" s="37">
        <v>3.6219999999999999</v>
      </c>
      <c r="F2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8"/>
      <c r="H228"/>
      <c r="I228"/>
    </row>
    <row r="229" spans="1:9" x14ac:dyDescent="0.25">
      <c r="A229" s="29">
        <v>45692</v>
      </c>
      <c r="B229" s="47">
        <v>2</v>
      </c>
      <c r="C229" s="47">
        <v>2</v>
      </c>
      <c r="D229" s="47">
        <v>11</v>
      </c>
      <c r="E229" s="37">
        <v>-2.2995000000000001</v>
      </c>
      <c r="F2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9"/>
      <c r="H229"/>
      <c r="I229"/>
    </row>
    <row r="230" spans="1:9" x14ac:dyDescent="0.25">
      <c r="A230" s="29">
        <v>45692</v>
      </c>
      <c r="B230" s="47">
        <v>2</v>
      </c>
      <c r="C230" s="47">
        <v>2</v>
      </c>
      <c r="D230" s="47">
        <v>12</v>
      </c>
      <c r="E230" s="37">
        <v>-2.5558000000000001</v>
      </c>
      <c r="F2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0"/>
      <c r="H230"/>
      <c r="I230"/>
    </row>
    <row r="231" spans="1:9" x14ac:dyDescent="0.25">
      <c r="A231" s="29">
        <v>45692</v>
      </c>
      <c r="B231" s="47">
        <v>2</v>
      </c>
      <c r="C231" s="47">
        <v>2</v>
      </c>
      <c r="D231" s="47">
        <v>13</v>
      </c>
      <c r="E231" s="37">
        <v>-5.3445999999999998</v>
      </c>
      <c r="F2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1"/>
      <c r="H231"/>
      <c r="I231"/>
    </row>
    <row r="232" spans="1:9" x14ac:dyDescent="0.25">
      <c r="A232" s="29">
        <v>45692</v>
      </c>
      <c r="B232" s="47">
        <v>2</v>
      </c>
      <c r="C232" s="47">
        <v>2</v>
      </c>
      <c r="D232" s="47">
        <v>14</v>
      </c>
      <c r="E232" s="37">
        <v>-14.632999999999999</v>
      </c>
      <c r="F2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2"/>
      <c r="H232"/>
      <c r="I232"/>
    </row>
    <row r="233" spans="1:9" x14ac:dyDescent="0.25">
      <c r="A233" s="29">
        <v>45692</v>
      </c>
      <c r="B233" s="47">
        <v>2</v>
      </c>
      <c r="C233" s="47">
        <v>2</v>
      </c>
      <c r="D233" s="47">
        <v>15</v>
      </c>
      <c r="E233" s="37">
        <v>15.5054</v>
      </c>
      <c r="F2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3"/>
      <c r="H233"/>
      <c r="I233"/>
    </row>
    <row r="234" spans="1:9" x14ac:dyDescent="0.25">
      <c r="A234" s="29">
        <v>45692</v>
      </c>
      <c r="B234" s="47">
        <v>2</v>
      </c>
      <c r="C234" s="47">
        <v>2</v>
      </c>
      <c r="D234" s="47">
        <v>16</v>
      </c>
      <c r="E234" s="37">
        <v>16.996500000000001</v>
      </c>
      <c r="F2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4"/>
      <c r="H234"/>
      <c r="I234"/>
    </row>
    <row r="235" spans="1:9" x14ac:dyDescent="0.25">
      <c r="A235" s="29">
        <v>45692</v>
      </c>
      <c r="B235" s="47">
        <v>2</v>
      </c>
      <c r="C235" s="47">
        <v>2</v>
      </c>
      <c r="D235" s="47">
        <v>17</v>
      </c>
      <c r="E235" s="37">
        <v>10.430400000000001</v>
      </c>
      <c r="F2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5"/>
      <c r="H235"/>
      <c r="I235"/>
    </row>
    <row r="236" spans="1:9" x14ac:dyDescent="0.25">
      <c r="A236" s="29">
        <v>45692</v>
      </c>
      <c r="B236" s="47">
        <v>2</v>
      </c>
      <c r="C236" s="47">
        <v>2</v>
      </c>
      <c r="D236" s="47">
        <v>18</v>
      </c>
      <c r="E236" s="37">
        <v>31.5334</v>
      </c>
      <c r="F2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6"/>
      <c r="H236"/>
      <c r="I236"/>
    </row>
    <row r="237" spans="1:9" x14ac:dyDescent="0.25">
      <c r="A237" s="29">
        <v>45692</v>
      </c>
      <c r="B237" s="47">
        <v>2</v>
      </c>
      <c r="C237" s="47">
        <v>2</v>
      </c>
      <c r="D237" s="47">
        <v>19</v>
      </c>
      <c r="E237" s="37">
        <v>30.8109</v>
      </c>
      <c r="F2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7"/>
      <c r="H237"/>
      <c r="I237"/>
    </row>
    <row r="238" spans="1:9" x14ac:dyDescent="0.25">
      <c r="A238" s="29">
        <v>45692</v>
      </c>
      <c r="B238" s="47">
        <v>2</v>
      </c>
      <c r="C238" s="47">
        <v>2</v>
      </c>
      <c r="D238" s="47">
        <v>20</v>
      </c>
      <c r="E238" s="37">
        <v>32.514600000000002</v>
      </c>
      <c r="F2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8"/>
      <c r="H238"/>
      <c r="I238"/>
    </row>
    <row r="239" spans="1:9" x14ac:dyDescent="0.25">
      <c r="A239" s="29">
        <v>45692</v>
      </c>
      <c r="B239" s="47">
        <v>2</v>
      </c>
      <c r="C239" s="47">
        <v>2</v>
      </c>
      <c r="D239" s="47">
        <v>21</v>
      </c>
      <c r="E239" s="37">
        <v>38.506</v>
      </c>
      <c r="F2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9"/>
      <c r="H239"/>
      <c r="I239"/>
    </row>
    <row r="240" spans="1:9" x14ac:dyDescent="0.25">
      <c r="A240" s="29">
        <v>45692</v>
      </c>
      <c r="B240" s="47">
        <v>2</v>
      </c>
      <c r="C240" s="47">
        <v>2</v>
      </c>
      <c r="D240" s="47">
        <v>22</v>
      </c>
      <c r="E240" s="37">
        <v>36.354399999999998</v>
      </c>
      <c r="F2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0"/>
      <c r="H240"/>
      <c r="I240"/>
    </row>
    <row r="241" spans="1:9" x14ac:dyDescent="0.25">
      <c r="A241" s="29">
        <v>45692</v>
      </c>
      <c r="B241" s="47">
        <v>2</v>
      </c>
      <c r="C241" s="47">
        <v>2</v>
      </c>
      <c r="D241" s="47">
        <v>23</v>
      </c>
      <c r="E241" s="37">
        <v>33.431199999999997</v>
      </c>
      <c r="F2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1"/>
      <c r="H241"/>
      <c r="I241"/>
    </row>
    <row r="242" spans="1:9" x14ac:dyDescent="0.25">
      <c r="A242" s="29">
        <v>45692</v>
      </c>
      <c r="B242" s="47">
        <v>2</v>
      </c>
      <c r="C242" s="47">
        <v>2</v>
      </c>
      <c r="D242" s="47">
        <v>24</v>
      </c>
      <c r="E242" s="37">
        <v>31.024899999999999</v>
      </c>
      <c r="F2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2"/>
      <c r="H242"/>
      <c r="I242"/>
    </row>
    <row r="243" spans="1:9" x14ac:dyDescent="0.25">
      <c r="A243" s="29">
        <v>45693</v>
      </c>
      <c r="B243" s="47">
        <v>2</v>
      </c>
      <c r="C243" s="47">
        <v>3</v>
      </c>
      <c r="D243" s="47">
        <v>1</v>
      </c>
      <c r="E243" s="37">
        <v>33.930399999999999</v>
      </c>
      <c r="F2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3"/>
      <c r="H243"/>
      <c r="I243"/>
    </row>
    <row r="244" spans="1:9" x14ac:dyDescent="0.25">
      <c r="A244" s="29">
        <v>45693</v>
      </c>
      <c r="B244" s="47">
        <v>2</v>
      </c>
      <c r="C244" s="47">
        <v>3</v>
      </c>
      <c r="D244" s="47">
        <v>2</v>
      </c>
      <c r="E244" s="37">
        <v>32.696899999999999</v>
      </c>
      <c r="F2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4"/>
      <c r="H244"/>
      <c r="I244"/>
    </row>
    <row r="245" spans="1:9" x14ac:dyDescent="0.25">
      <c r="A245" s="29">
        <v>45693</v>
      </c>
      <c r="B245" s="47">
        <v>2</v>
      </c>
      <c r="C245" s="47">
        <v>3</v>
      </c>
      <c r="D245" s="47">
        <v>3</v>
      </c>
      <c r="E245" s="37">
        <v>33.639200000000002</v>
      </c>
      <c r="F2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5"/>
      <c r="H245"/>
      <c r="I245"/>
    </row>
    <row r="246" spans="1:9" x14ac:dyDescent="0.25">
      <c r="A246" s="29">
        <v>45693</v>
      </c>
      <c r="B246" s="47">
        <v>2</v>
      </c>
      <c r="C246" s="47">
        <v>3</v>
      </c>
      <c r="D246" s="47">
        <v>4</v>
      </c>
      <c r="E246" s="37">
        <v>34.271799999999999</v>
      </c>
      <c r="F2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6"/>
      <c r="H246"/>
      <c r="I246"/>
    </row>
    <row r="247" spans="1:9" x14ac:dyDescent="0.25">
      <c r="A247" s="29">
        <v>45693</v>
      </c>
      <c r="B247" s="47">
        <v>2</v>
      </c>
      <c r="C247" s="47">
        <v>3</v>
      </c>
      <c r="D247" s="47">
        <v>5</v>
      </c>
      <c r="E247" s="37">
        <v>34.647199999999998</v>
      </c>
      <c r="F2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7"/>
      <c r="H247"/>
      <c r="I247"/>
    </row>
    <row r="248" spans="1:9" x14ac:dyDescent="0.25">
      <c r="A248" s="29">
        <v>45693</v>
      </c>
      <c r="B248" s="47">
        <v>2</v>
      </c>
      <c r="C248" s="47">
        <v>3</v>
      </c>
      <c r="D248" s="47">
        <v>6</v>
      </c>
      <c r="E248" s="37">
        <v>35.528399999999998</v>
      </c>
      <c r="F2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8"/>
      <c r="H248"/>
      <c r="I248"/>
    </row>
    <row r="249" spans="1:9" x14ac:dyDescent="0.25">
      <c r="A249" s="29">
        <v>45693</v>
      </c>
      <c r="B249" s="47">
        <v>2</v>
      </c>
      <c r="C249" s="47">
        <v>3</v>
      </c>
      <c r="D249" s="47">
        <v>7</v>
      </c>
      <c r="E249" s="37">
        <v>51.671100000000003</v>
      </c>
      <c r="F2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9"/>
      <c r="H249"/>
      <c r="I249"/>
    </row>
    <row r="250" spans="1:9" x14ac:dyDescent="0.25">
      <c r="A250" s="29">
        <v>45693</v>
      </c>
      <c r="B250" s="47">
        <v>2</v>
      </c>
      <c r="C250" s="47">
        <v>3</v>
      </c>
      <c r="D250" s="47">
        <v>8</v>
      </c>
      <c r="E250" s="37">
        <v>7.9766000000000004</v>
      </c>
      <c r="F2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0"/>
      <c r="H250"/>
      <c r="I250"/>
    </row>
    <row r="251" spans="1:9" x14ac:dyDescent="0.25">
      <c r="A251" s="29">
        <v>45693</v>
      </c>
      <c r="B251" s="47">
        <v>2</v>
      </c>
      <c r="C251" s="47">
        <v>3</v>
      </c>
      <c r="D251" s="47">
        <v>9</v>
      </c>
      <c r="E251" s="37">
        <v>-12.4254</v>
      </c>
      <c r="F2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1"/>
      <c r="H251"/>
      <c r="I251"/>
    </row>
    <row r="252" spans="1:9" x14ac:dyDescent="0.25">
      <c r="A252" s="29">
        <v>45693</v>
      </c>
      <c r="B252" s="47">
        <v>2</v>
      </c>
      <c r="C252" s="47">
        <v>3</v>
      </c>
      <c r="D252" s="47">
        <v>10</v>
      </c>
      <c r="E252" s="37">
        <v>-14.037599999999999</v>
      </c>
      <c r="F2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2"/>
      <c r="H252"/>
      <c r="I252"/>
    </row>
    <row r="253" spans="1:9" x14ac:dyDescent="0.25">
      <c r="A253" s="29">
        <v>45693</v>
      </c>
      <c r="B253" s="47">
        <v>2</v>
      </c>
      <c r="C253" s="47">
        <v>3</v>
      </c>
      <c r="D253" s="47">
        <v>11</v>
      </c>
      <c r="E253" s="37">
        <v>-16.0946</v>
      </c>
      <c r="F2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3"/>
      <c r="H253"/>
      <c r="I253"/>
    </row>
    <row r="254" spans="1:9" x14ac:dyDescent="0.25">
      <c r="A254" s="29">
        <v>45693</v>
      </c>
      <c r="B254" s="47">
        <v>2</v>
      </c>
      <c r="C254" s="47">
        <v>3</v>
      </c>
      <c r="D254" s="47">
        <v>12</v>
      </c>
      <c r="E254" s="37">
        <v>-17.1586</v>
      </c>
      <c r="F2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4"/>
      <c r="H254"/>
      <c r="I254"/>
    </row>
    <row r="255" spans="1:9" x14ac:dyDescent="0.25">
      <c r="A255" s="29">
        <v>45693</v>
      </c>
      <c r="B255" s="47">
        <v>2</v>
      </c>
      <c r="C255" s="47">
        <v>3</v>
      </c>
      <c r="D255" s="47">
        <v>13</v>
      </c>
      <c r="E255" s="37">
        <v>-18.674600000000002</v>
      </c>
      <c r="F2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5"/>
      <c r="H255"/>
      <c r="I255"/>
    </row>
    <row r="256" spans="1:9" x14ac:dyDescent="0.25">
      <c r="A256" s="29">
        <v>45693</v>
      </c>
      <c r="B256" s="47">
        <v>2</v>
      </c>
      <c r="C256" s="47">
        <v>3</v>
      </c>
      <c r="D256" s="47">
        <v>14</v>
      </c>
      <c r="E256" s="37">
        <v>-23.541699999999999</v>
      </c>
      <c r="F2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6"/>
      <c r="H256"/>
      <c r="I256"/>
    </row>
    <row r="257" spans="1:9" x14ac:dyDescent="0.25">
      <c r="A257" s="29">
        <v>45693</v>
      </c>
      <c r="B257" s="47">
        <v>2</v>
      </c>
      <c r="C257" s="47">
        <v>3</v>
      </c>
      <c r="D257" s="47">
        <v>15</v>
      </c>
      <c r="E257" s="37">
        <v>-32.382800000000003</v>
      </c>
      <c r="F2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7"/>
      <c r="H257"/>
      <c r="I257"/>
    </row>
    <row r="258" spans="1:9" x14ac:dyDescent="0.25">
      <c r="A258" s="29">
        <v>45693</v>
      </c>
      <c r="B258" s="47">
        <v>2</v>
      </c>
      <c r="C258" s="47">
        <v>3</v>
      </c>
      <c r="D258" s="47">
        <v>16</v>
      </c>
      <c r="E258" s="37">
        <v>-25.6736</v>
      </c>
      <c r="F2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8"/>
      <c r="H258"/>
      <c r="I258"/>
    </row>
    <row r="259" spans="1:9" x14ac:dyDescent="0.25">
      <c r="A259" s="29">
        <v>45693</v>
      </c>
      <c r="B259" s="47">
        <v>2</v>
      </c>
      <c r="C259" s="47">
        <v>3</v>
      </c>
      <c r="D259" s="47">
        <v>17</v>
      </c>
      <c r="E259" s="37">
        <v>26.567299999999999</v>
      </c>
      <c r="F2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9"/>
      <c r="H259"/>
      <c r="I259"/>
    </row>
    <row r="260" spans="1:9" x14ac:dyDescent="0.25">
      <c r="A260" s="29">
        <v>45693</v>
      </c>
      <c r="B260" s="47">
        <v>2</v>
      </c>
      <c r="C260" s="47">
        <v>3</v>
      </c>
      <c r="D260" s="47">
        <v>18</v>
      </c>
      <c r="E260" s="37">
        <v>42.1447</v>
      </c>
      <c r="F2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0"/>
      <c r="H260"/>
      <c r="I260"/>
    </row>
    <row r="261" spans="1:9" x14ac:dyDescent="0.25">
      <c r="A261" s="29">
        <v>45693</v>
      </c>
      <c r="B261" s="47">
        <v>2</v>
      </c>
      <c r="C261" s="47">
        <v>3</v>
      </c>
      <c r="D261" s="47">
        <v>19</v>
      </c>
      <c r="E261" s="37">
        <v>34.812800000000003</v>
      </c>
      <c r="F2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1"/>
      <c r="H261"/>
      <c r="I261"/>
    </row>
    <row r="262" spans="1:9" x14ac:dyDescent="0.25">
      <c r="A262" s="29">
        <v>45693</v>
      </c>
      <c r="B262" s="47">
        <v>2</v>
      </c>
      <c r="C262" s="47">
        <v>3</v>
      </c>
      <c r="D262" s="47">
        <v>20</v>
      </c>
      <c r="E262" s="37">
        <v>32.209499999999998</v>
      </c>
      <c r="F2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2"/>
      <c r="H262"/>
      <c r="I262"/>
    </row>
    <row r="263" spans="1:9" x14ac:dyDescent="0.25">
      <c r="A263" s="29">
        <v>45693</v>
      </c>
      <c r="B263" s="47">
        <v>2</v>
      </c>
      <c r="C263" s="47">
        <v>3</v>
      </c>
      <c r="D263" s="47">
        <v>21</v>
      </c>
      <c r="E263" s="37">
        <v>34.364699999999999</v>
      </c>
      <c r="F2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3"/>
      <c r="H263"/>
      <c r="I263"/>
    </row>
    <row r="264" spans="1:9" x14ac:dyDescent="0.25">
      <c r="A264" s="29">
        <v>45693</v>
      </c>
      <c r="B264" s="47">
        <v>2</v>
      </c>
      <c r="C264" s="47">
        <v>3</v>
      </c>
      <c r="D264" s="47">
        <v>22</v>
      </c>
      <c r="E264" s="37">
        <v>36.929000000000002</v>
      </c>
      <c r="F2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4"/>
      <c r="H264"/>
      <c r="I264"/>
    </row>
    <row r="265" spans="1:9" x14ac:dyDescent="0.25">
      <c r="A265" s="29">
        <v>45693</v>
      </c>
      <c r="B265" s="47">
        <v>2</v>
      </c>
      <c r="C265" s="47">
        <v>3</v>
      </c>
      <c r="D265" s="47">
        <v>23</v>
      </c>
      <c r="E265" s="37">
        <v>24.523800000000001</v>
      </c>
      <c r="F2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5"/>
      <c r="H265"/>
      <c r="I265"/>
    </row>
    <row r="266" spans="1:9" x14ac:dyDescent="0.25">
      <c r="A266" s="29">
        <v>45693</v>
      </c>
      <c r="B266" s="47">
        <v>2</v>
      </c>
      <c r="C266" s="47">
        <v>3</v>
      </c>
      <c r="D266" s="47">
        <v>24</v>
      </c>
      <c r="E266" s="37">
        <v>44.122199999999999</v>
      </c>
      <c r="F2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6"/>
      <c r="H266"/>
      <c r="I266"/>
    </row>
    <row r="267" spans="1:9" x14ac:dyDescent="0.25">
      <c r="A267" s="29">
        <v>45694</v>
      </c>
      <c r="B267" s="47">
        <v>2</v>
      </c>
      <c r="C267" s="47">
        <v>4</v>
      </c>
      <c r="D267" s="47">
        <v>1</v>
      </c>
      <c r="E267" s="37">
        <v>38.439300000000003</v>
      </c>
      <c r="F2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7"/>
      <c r="H267"/>
      <c r="I267"/>
    </row>
    <row r="268" spans="1:9" x14ac:dyDescent="0.25">
      <c r="A268" s="29">
        <v>45694</v>
      </c>
      <c r="B268" s="47">
        <v>2</v>
      </c>
      <c r="C268" s="47">
        <v>4</v>
      </c>
      <c r="D268" s="47">
        <v>2</v>
      </c>
      <c r="E268" s="37">
        <v>36.188600000000001</v>
      </c>
      <c r="F2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8"/>
      <c r="H268"/>
      <c r="I268"/>
    </row>
    <row r="269" spans="1:9" x14ac:dyDescent="0.25">
      <c r="A269" s="29">
        <v>45694</v>
      </c>
      <c r="B269" s="47">
        <v>2</v>
      </c>
      <c r="C269" s="47">
        <v>4</v>
      </c>
      <c r="D269" s="47">
        <v>3</v>
      </c>
      <c r="E269" s="37">
        <v>42.333799999999997</v>
      </c>
      <c r="F2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9"/>
      <c r="H269"/>
      <c r="I269"/>
    </row>
    <row r="270" spans="1:9" x14ac:dyDescent="0.25">
      <c r="A270" s="29">
        <v>45694</v>
      </c>
      <c r="B270" s="47">
        <v>2</v>
      </c>
      <c r="C270" s="47">
        <v>4</v>
      </c>
      <c r="D270" s="47">
        <v>4</v>
      </c>
      <c r="E270" s="37">
        <v>37.942399999999999</v>
      </c>
      <c r="F2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0"/>
      <c r="H270"/>
      <c r="I270"/>
    </row>
    <row r="271" spans="1:9" x14ac:dyDescent="0.25">
      <c r="A271" s="29">
        <v>45694</v>
      </c>
      <c r="B271" s="47">
        <v>2</v>
      </c>
      <c r="C271" s="47">
        <v>4</v>
      </c>
      <c r="D271" s="47">
        <v>5</v>
      </c>
      <c r="E271" s="37">
        <v>44.269300000000001</v>
      </c>
      <c r="F2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1"/>
      <c r="H271"/>
      <c r="I271"/>
    </row>
    <row r="272" spans="1:9" x14ac:dyDescent="0.25">
      <c r="A272" s="29">
        <v>45694</v>
      </c>
      <c r="B272" s="47">
        <v>2</v>
      </c>
      <c r="C272" s="47">
        <v>4</v>
      </c>
      <c r="D272" s="47">
        <v>6</v>
      </c>
      <c r="E272" s="37">
        <v>39.338799999999999</v>
      </c>
      <c r="F2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2"/>
      <c r="H272"/>
      <c r="I272"/>
    </row>
    <row r="273" spans="1:9" x14ac:dyDescent="0.25">
      <c r="A273" s="29">
        <v>45694</v>
      </c>
      <c r="B273" s="47">
        <v>2</v>
      </c>
      <c r="C273" s="47">
        <v>4</v>
      </c>
      <c r="D273" s="47">
        <v>7</v>
      </c>
      <c r="E273" s="37">
        <v>41.2453</v>
      </c>
      <c r="F2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3"/>
      <c r="H273"/>
      <c r="I273"/>
    </row>
    <row r="274" spans="1:9" x14ac:dyDescent="0.25">
      <c r="A274" s="29">
        <v>45694</v>
      </c>
      <c r="B274" s="47">
        <v>2</v>
      </c>
      <c r="C274" s="47">
        <v>4</v>
      </c>
      <c r="D274" s="47">
        <v>8</v>
      </c>
      <c r="E274" s="37">
        <v>19.245100000000001</v>
      </c>
      <c r="F2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4"/>
      <c r="H274"/>
      <c r="I274"/>
    </row>
    <row r="275" spans="1:9" x14ac:dyDescent="0.25">
      <c r="A275" s="29">
        <v>45694</v>
      </c>
      <c r="B275" s="47">
        <v>2</v>
      </c>
      <c r="C275" s="47">
        <v>4</v>
      </c>
      <c r="D275" s="47">
        <v>9</v>
      </c>
      <c r="E275" s="37">
        <v>2.6797</v>
      </c>
      <c r="F2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5"/>
      <c r="H275"/>
      <c r="I275"/>
    </row>
    <row r="276" spans="1:9" x14ac:dyDescent="0.25">
      <c r="A276" s="29">
        <v>45694</v>
      </c>
      <c r="B276" s="47">
        <v>2</v>
      </c>
      <c r="C276" s="47">
        <v>4</v>
      </c>
      <c r="D276" s="47">
        <v>10</v>
      </c>
      <c r="E276" s="37">
        <v>1.0608</v>
      </c>
      <c r="F2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6"/>
      <c r="H276"/>
      <c r="I276"/>
    </row>
    <row r="277" spans="1:9" x14ac:dyDescent="0.25">
      <c r="A277" s="29">
        <v>45694</v>
      </c>
      <c r="B277" s="47">
        <v>2</v>
      </c>
      <c r="C277" s="47">
        <v>4</v>
      </c>
      <c r="D277" s="47">
        <v>11</v>
      </c>
      <c r="E277" s="37">
        <v>-3.5087999999999999</v>
      </c>
      <c r="F2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7"/>
      <c r="H277"/>
      <c r="I277"/>
    </row>
    <row r="278" spans="1:9" x14ac:dyDescent="0.25">
      <c r="A278" s="29">
        <v>45694</v>
      </c>
      <c r="B278" s="47">
        <v>2</v>
      </c>
      <c r="C278" s="47">
        <v>4</v>
      </c>
      <c r="D278" s="47">
        <v>12</v>
      </c>
      <c r="E278" s="37">
        <v>-6.5789</v>
      </c>
      <c r="F2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8"/>
      <c r="H278"/>
      <c r="I278"/>
    </row>
    <row r="279" spans="1:9" x14ac:dyDescent="0.25">
      <c r="A279" s="29">
        <v>45694</v>
      </c>
      <c r="B279" s="47">
        <v>2</v>
      </c>
      <c r="C279" s="47">
        <v>4</v>
      </c>
      <c r="D279" s="47">
        <v>13</v>
      </c>
      <c r="E279" s="37">
        <v>-7.2884000000000002</v>
      </c>
      <c r="F2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9"/>
      <c r="H279"/>
      <c r="I279"/>
    </row>
    <row r="280" spans="1:9" x14ac:dyDescent="0.25">
      <c r="A280" s="29">
        <v>45694</v>
      </c>
      <c r="B280" s="47">
        <v>2</v>
      </c>
      <c r="C280" s="47">
        <v>4</v>
      </c>
      <c r="D280" s="47">
        <v>14</v>
      </c>
      <c r="E280" s="37">
        <v>-15.587199999999999</v>
      </c>
      <c r="F2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0"/>
      <c r="H280"/>
      <c r="I280"/>
    </row>
    <row r="281" spans="1:9" x14ac:dyDescent="0.25">
      <c r="A281" s="29">
        <v>45694</v>
      </c>
      <c r="B281" s="47">
        <v>2</v>
      </c>
      <c r="C281" s="47">
        <v>4</v>
      </c>
      <c r="D281" s="47">
        <v>15</v>
      </c>
      <c r="E281" s="37">
        <v>-9.8834</v>
      </c>
      <c r="F2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1"/>
      <c r="H281"/>
      <c r="I281"/>
    </row>
    <row r="282" spans="1:9" x14ac:dyDescent="0.25">
      <c r="A282" s="29">
        <v>45694</v>
      </c>
      <c r="B282" s="47">
        <v>2</v>
      </c>
      <c r="C282" s="47">
        <v>4</v>
      </c>
      <c r="D282" s="47">
        <v>16</v>
      </c>
      <c r="E282" s="37">
        <v>7.6356999999999999</v>
      </c>
      <c r="F2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2"/>
      <c r="H282"/>
      <c r="I282"/>
    </row>
    <row r="283" spans="1:9" x14ac:dyDescent="0.25">
      <c r="A283" s="29">
        <v>45694</v>
      </c>
      <c r="B283" s="47">
        <v>2</v>
      </c>
      <c r="C283" s="47">
        <v>4</v>
      </c>
      <c r="D283" s="47">
        <v>17</v>
      </c>
      <c r="E283" s="37">
        <v>29.757000000000001</v>
      </c>
      <c r="F2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3"/>
      <c r="H283"/>
      <c r="I283"/>
    </row>
    <row r="284" spans="1:9" x14ac:dyDescent="0.25">
      <c r="A284" s="29">
        <v>45694</v>
      </c>
      <c r="B284" s="47">
        <v>2</v>
      </c>
      <c r="C284" s="47">
        <v>4</v>
      </c>
      <c r="D284" s="47">
        <v>18</v>
      </c>
      <c r="E284" s="37">
        <v>34.832599999999999</v>
      </c>
      <c r="F2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4"/>
      <c r="H284"/>
      <c r="I284"/>
    </row>
    <row r="285" spans="1:9" x14ac:dyDescent="0.25">
      <c r="A285" s="29">
        <v>45694</v>
      </c>
      <c r="B285" s="47">
        <v>2</v>
      </c>
      <c r="C285" s="47">
        <v>4</v>
      </c>
      <c r="D285" s="47">
        <v>19</v>
      </c>
      <c r="E285" s="37">
        <v>28.898099999999999</v>
      </c>
      <c r="F2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5"/>
      <c r="H285"/>
      <c r="I285"/>
    </row>
    <row r="286" spans="1:9" x14ac:dyDescent="0.25">
      <c r="A286" s="29">
        <v>45694</v>
      </c>
      <c r="B286" s="47">
        <v>2</v>
      </c>
      <c r="C286" s="47">
        <v>4</v>
      </c>
      <c r="D286" s="47">
        <v>20</v>
      </c>
      <c r="E286" s="37">
        <v>32.750399999999999</v>
      </c>
      <c r="F2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6"/>
      <c r="H286"/>
      <c r="I286"/>
    </row>
    <row r="287" spans="1:9" x14ac:dyDescent="0.25">
      <c r="A287" s="29">
        <v>45694</v>
      </c>
      <c r="B287" s="47">
        <v>2</v>
      </c>
      <c r="C287" s="47">
        <v>4</v>
      </c>
      <c r="D287" s="47">
        <v>21</v>
      </c>
      <c r="E287" s="37">
        <v>33.486699999999999</v>
      </c>
      <c r="F2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7"/>
      <c r="H287"/>
      <c r="I287"/>
    </row>
    <row r="288" spans="1:9" x14ac:dyDescent="0.25">
      <c r="A288" s="29">
        <v>45694</v>
      </c>
      <c r="B288" s="47">
        <v>2</v>
      </c>
      <c r="C288" s="47">
        <v>4</v>
      </c>
      <c r="D288" s="47">
        <v>22</v>
      </c>
      <c r="E288" s="37">
        <v>30.6572</v>
      </c>
      <c r="F2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8"/>
      <c r="H288"/>
      <c r="I288"/>
    </row>
    <row r="289" spans="1:9" x14ac:dyDescent="0.25">
      <c r="A289" s="29">
        <v>45694</v>
      </c>
      <c r="B289" s="47">
        <v>2</v>
      </c>
      <c r="C289" s="47">
        <v>4</v>
      </c>
      <c r="D289" s="47">
        <v>23</v>
      </c>
      <c r="E289" s="37">
        <v>31.2454</v>
      </c>
      <c r="F2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9"/>
      <c r="H289"/>
      <c r="I289"/>
    </row>
    <row r="290" spans="1:9" x14ac:dyDescent="0.25">
      <c r="A290" s="29">
        <v>45694</v>
      </c>
      <c r="B290" s="47">
        <v>2</v>
      </c>
      <c r="C290" s="47">
        <v>4</v>
      </c>
      <c r="D290" s="47">
        <v>24</v>
      </c>
      <c r="E290" s="37">
        <v>30.0198</v>
      </c>
      <c r="F2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0"/>
      <c r="H290"/>
      <c r="I290"/>
    </row>
    <row r="291" spans="1:9" x14ac:dyDescent="0.25">
      <c r="A291" s="29">
        <v>45695</v>
      </c>
      <c r="B291" s="47">
        <v>2</v>
      </c>
      <c r="C291" s="47">
        <v>5</v>
      </c>
      <c r="D291" s="47">
        <v>1</v>
      </c>
      <c r="E291" s="37">
        <v>33.252499999999998</v>
      </c>
      <c r="F2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1"/>
      <c r="H291"/>
      <c r="I291"/>
    </row>
    <row r="292" spans="1:9" x14ac:dyDescent="0.25">
      <c r="A292" s="29">
        <v>45695</v>
      </c>
      <c r="B292" s="47">
        <v>2</v>
      </c>
      <c r="C292" s="47">
        <v>5</v>
      </c>
      <c r="D292" s="47">
        <v>2</v>
      </c>
      <c r="E292" s="37">
        <v>31.4543</v>
      </c>
      <c r="F2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2"/>
      <c r="H292"/>
      <c r="I292"/>
    </row>
    <row r="293" spans="1:9" x14ac:dyDescent="0.25">
      <c r="A293" s="29">
        <v>45695</v>
      </c>
      <c r="B293" s="47">
        <v>2</v>
      </c>
      <c r="C293" s="47">
        <v>5</v>
      </c>
      <c r="D293" s="47">
        <v>3</v>
      </c>
      <c r="E293" s="37">
        <v>31.866399999999999</v>
      </c>
      <c r="F2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3"/>
      <c r="H293"/>
      <c r="I293"/>
    </row>
    <row r="294" spans="1:9" x14ac:dyDescent="0.25">
      <c r="A294" s="29">
        <v>45695</v>
      </c>
      <c r="B294" s="47">
        <v>2</v>
      </c>
      <c r="C294" s="47">
        <v>5</v>
      </c>
      <c r="D294" s="47">
        <v>4</v>
      </c>
      <c r="E294" s="37">
        <v>35.548400000000001</v>
      </c>
      <c r="F2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4"/>
      <c r="H294"/>
      <c r="I294"/>
    </row>
    <row r="295" spans="1:9" x14ac:dyDescent="0.25">
      <c r="A295" s="29">
        <v>45695</v>
      </c>
      <c r="B295" s="47">
        <v>2</v>
      </c>
      <c r="C295" s="47">
        <v>5</v>
      </c>
      <c r="D295" s="47">
        <v>5</v>
      </c>
      <c r="E295" s="37">
        <v>33.017400000000002</v>
      </c>
      <c r="F2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5"/>
      <c r="H295"/>
      <c r="I295"/>
    </row>
    <row r="296" spans="1:9" x14ac:dyDescent="0.25">
      <c r="A296" s="29">
        <v>45695</v>
      </c>
      <c r="B296" s="47">
        <v>2</v>
      </c>
      <c r="C296" s="47">
        <v>5</v>
      </c>
      <c r="D296" s="47">
        <v>6</v>
      </c>
      <c r="E296" s="37">
        <v>36.004899999999999</v>
      </c>
      <c r="F2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6"/>
      <c r="H296"/>
      <c r="I296"/>
    </row>
    <row r="297" spans="1:9" x14ac:dyDescent="0.25">
      <c r="A297" s="29">
        <v>45695</v>
      </c>
      <c r="B297" s="47">
        <v>2</v>
      </c>
      <c r="C297" s="47">
        <v>5</v>
      </c>
      <c r="D297" s="47">
        <v>7</v>
      </c>
      <c r="E297" s="37">
        <v>28.4176</v>
      </c>
      <c r="F2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7"/>
      <c r="H297"/>
      <c r="I297"/>
    </row>
    <row r="298" spans="1:9" x14ac:dyDescent="0.25">
      <c r="A298" s="29">
        <v>45695</v>
      </c>
      <c r="B298" s="47">
        <v>2</v>
      </c>
      <c r="C298" s="47">
        <v>5</v>
      </c>
      <c r="D298" s="47">
        <v>8</v>
      </c>
      <c r="E298" s="37">
        <v>5.2828999999999997</v>
      </c>
      <c r="F2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8"/>
      <c r="H298"/>
      <c r="I298"/>
    </row>
    <row r="299" spans="1:9" x14ac:dyDescent="0.25">
      <c r="A299" s="29">
        <v>45695</v>
      </c>
      <c r="B299" s="47">
        <v>2</v>
      </c>
      <c r="C299" s="47">
        <v>5</v>
      </c>
      <c r="D299" s="47">
        <v>9</v>
      </c>
      <c r="E299" s="37">
        <v>0.70620000000000005</v>
      </c>
      <c r="F2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9"/>
      <c r="H299"/>
      <c r="I299"/>
    </row>
    <row r="300" spans="1:9" x14ac:dyDescent="0.25">
      <c r="A300" s="29">
        <v>45695</v>
      </c>
      <c r="B300" s="47">
        <v>2</v>
      </c>
      <c r="C300" s="47">
        <v>5</v>
      </c>
      <c r="D300" s="47">
        <v>10</v>
      </c>
      <c r="E300" s="37">
        <v>-1.3714</v>
      </c>
      <c r="F3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0"/>
      <c r="H300"/>
      <c r="I300"/>
    </row>
    <row r="301" spans="1:9" x14ac:dyDescent="0.25">
      <c r="A301" s="29">
        <v>45695</v>
      </c>
      <c r="B301" s="47">
        <v>2</v>
      </c>
      <c r="C301" s="47">
        <v>5</v>
      </c>
      <c r="D301" s="47">
        <v>11</v>
      </c>
      <c r="E301" s="37">
        <v>-3.9365000000000001</v>
      </c>
      <c r="F3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1"/>
      <c r="H301"/>
      <c r="I301"/>
    </row>
    <row r="302" spans="1:9" x14ac:dyDescent="0.25">
      <c r="A302" s="29">
        <v>45695</v>
      </c>
      <c r="B302" s="47">
        <v>2</v>
      </c>
      <c r="C302" s="47">
        <v>5</v>
      </c>
      <c r="D302" s="47">
        <v>12</v>
      </c>
      <c r="E302" s="37">
        <v>-5.0430000000000001</v>
      </c>
      <c r="F3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2"/>
      <c r="H302"/>
      <c r="I302"/>
    </row>
    <row r="303" spans="1:9" x14ac:dyDescent="0.25">
      <c r="A303" s="29">
        <v>45695</v>
      </c>
      <c r="B303" s="47">
        <v>2</v>
      </c>
      <c r="C303" s="47">
        <v>5</v>
      </c>
      <c r="D303" s="47">
        <v>13</v>
      </c>
      <c r="E303" s="37">
        <v>-7.9939999999999998</v>
      </c>
      <c r="F3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3"/>
      <c r="H303"/>
      <c r="I303"/>
    </row>
    <row r="304" spans="1:9" x14ac:dyDescent="0.25">
      <c r="A304" s="29">
        <v>45695</v>
      </c>
      <c r="B304" s="47">
        <v>2</v>
      </c>
      <c r="C304" s="47">
        <v>5</v>
      </c>
      <c r="D304" s="47">
        <v>14</v>
      </c>
      <c r="E304" s="37">
        <v>-8.5213999999999999</v>
      </c>
      <c r="F3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4"/>
      <c r="H304"/>
      <c r="I304"/>
    </row>
    <row r="305" spans="1:9" x14ac:dyDescent="0.25">
      <c r="A305" s="29">
        <v>45695</v>
      </c>
      <c r="B305" s="47">
        <v>2</v>
      </c>
      <c r="C305" s="47">
        <v>5</v>
      </c>
      <c r="D305" s="47">
        <v>15</v>
      </c>
      <c r="E305" s="37">
        <v>-8.7558000000000007</v>
      </c>
      <c r="F3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5"/>
      <c r="H305"/>
      <c r="I305"/>
    </row>
    <row r="306" spans="1:9" x14ac:dyDescent="0.25">
      <c r="A306" s="29">
        <v>45695</v>
      </c>
      <c r="B306" s="47">
        <v>2</v>
      </c>
      <c r="C306" s="47">
        <v>5</v>
      </c>
      <c r="D306" s="47">
        <v>16</v>
      </c>
      <c r="E306" s="37">
        <v>-3.5122</v>
      </c>
      <c r="F3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6"/>
      <c r="H306"/>
      <c r="I306"/>
    </row>
    <row r="307" spans="1:9" x14ac:dyDescent="0.25">
      <c r="A307" s="29">
        <v>45695</v>
      </c>
      <c r="B307" s="47">
        <v>2</v>
      </c>
      <c r="C307" s="47">
        <v>5</v>
      </c>
      <c r="D307" s="47">
        <v>17</v>
      </c>
      <c r="E307" s="37">
        <v>21.7744</v>
      </c>
      <c r="F3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7"/>
      <c r="H307"/>
      <c r="I307"/>
    </row>
    <row r="308" spans="1:9" x14ac:dyDescent="0.25">
      <c r="A308" s="29">
        <v>45695</v>
      </c>
      <c r="B308" s="47">
        <v>2</v>
      </c>
      <c r="C308" s="47">
        <v>5</v>
      </c>
      <c r="D308" s="47">
        <v>18</v>
      </c>
      <c r="E308" s="37">
        <v>31.5365</v>
      </c>
      <c r="F3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8"/>
      <c r="H308"/>
      <c r="I308"/>
    </row>
    <row r="309" spans="1:9" x14ac:dyDescent="0.25">
      <c r="A309" s="29">
        <v>45695</v>
      </c>
      <c r="B309" s="47">
        <v>2</v>
      </c>
      <c r="C309" s="47">
        <v>5</v>
      </c>
      <c r="D309" s="47">
        <v>19</v>
      </c>
      <c r="E309" s="37">
        <v>18.299399999999999</v>
      </c>
      <c r="F3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9"/>
      <c r="H309"/>
      <c r="I309"/>
    </row>
    <row r="310" spans="1:9" x14ac:dyDescent="0.25">
      <c r="A310" s="29">
        <v>45695</v>
      </c>
      <c r="B310" s="47">
        <v>2</v>
      </c>
      <c r="C310" s="47">
        <v>5</v>
      </c>
      <c r="D310" s="47">
        <v>20</v>
      </c>
      <c r="E310" s="37">
        <v>17.5562</v>
      </c>
      <c r="F3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0"/>
      <c r="H310"/>
      <c r="I310"/>
    </row>
    <row r="311" spans="1:9" x14ac:dyDescent="0.25">
      <c r="A311" s="29">
        <v>45695</v>
      </c>
      <c r="B311" s="47">
        <v>2</v>
      </c>
      <c r="C311" s="47">
        <v>5</v>
      </c>
      <c r="D311" s="47">
        <v>21</v>
      </c>
      <c r="E311" s="37">
        <v>22.524699999999999</v>
      </c>
      <c r="F3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1"/>
      <c r="H311"/>
      <c r="I311"/>
    </row>
    <row r="312" spans="1:9" x14ac:dyDescent="0.25">
      <c r="A312" s="29">
        <v>45695</v>
      </c>
      <c r="B312" s="47">
        <v>2</v>
      </c>
      <c r="C312" s="47">
        <v>5</v>
      </c>
      <c r="D312" s="47">
        <v>22</v>
      </c>
      <c r="E312" s="37">
        <v>22.872800000000002</v>
      </c>
      <c r="F3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2"/>
      <c r="H312"/>
      <c r="I312"/>
    </row>
    <row r="313" spans="1:9" x14ac:dyDescent="0.25">
      <c r="A313" s="29">
        <v>45695</v>
      </c>
      <c r="B313" s="47">
        <v>2</v>
      </c>
      <c r="C313" s="47">
        <v>5</v>
      </c>
      <c r="D313" s="47">
        <v>23</v>
      </c>
      <c r="E313" s="37">
        <v>32.800899999999999</v>
      </c>
      <c r="F3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3"/>
      <c r="H313"/>
      <c r="I313"/>
    </row>
    <row r="314" spans="1:9" x14ac:dyDescent="0.25">
      <c r="A314" s="29">
        <v>45695</v>
      </c>
      <c r="B314" s="47">
        <v>2</v>
      </c>
      <c r="C314" s="47">
        <v>5</v>
      </c>
      <c r="D314" s="47">
        <v>24</v>
      </c>
      <c r="E314" s="37">
        <v>34.509700000000002</v>
      </c>
      <c r="F3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4"/>
      <c r="H314"/>
      <c r="I314"/>
    </row>
    <row r="315" spans="1:9" x14ac:dyDescent="0.25">
      <c r="A315" s="29">
        <v>45696</v>
      </c>
      <c r="B315" s="47">
        <v>2</v>
      </c>
      <c r="C315" s="47">
        <v>6</v>
      </c>
      <c r="D315" s="47">
        <v>1</v>
      </c>
      <c r="E315" s="37">
        <v>38.950000000000003</v>
      </c>
      <c r="F3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5"/>
      <c r="H315"/>
      <c r="I315"/>
    </row>
    <row r="316" spans="1:9" x14ac:dyDescent="0.25">
      <c r="A316" s="29">
        <v>45696</v>
      </c>
      <c r="B316" s="47">
        <v>2</v>
      </c>
      <c r="C316" s="47">
        <v>6</v>
      </c>
      <c r="D316" s="47">
        <v>2</v>
      </c>
      <c r="E316" s="37">
        <v>28.927299999999999</v>
      </c>
      <c r="F3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6"/>
      <c r="H316"/>
      <c r="I316"/>
    </row>
    <row r="317" spans="1:9" x14ac:dyDescent="0.25">
      <c r="A317" s="29">
        <v>45696</v>
      </c>
      <c r="B317" s="47">
        <v>2</v>
      </c>
      <c r="C317" s="47">
        <v>6</v>
      </c>
      <c r="D317" s="47">
        <v>3</v>
      </c>
      <c r="E317" s="37">
        <v>29.7773</v>
      </c>
      <c r="F3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7"/>
      <c r="H317"/>
      <c r="I317"/>
    </row>
    <row r="318" spans="1:9" x14ac:dyDescent="0.25">
      <c r="A318" s="29">
        <v>45696</v>
      </c>
      <c r="B318" s="47">
        <v>2</v>
      </c>
      <c r="C318" s="47">
        <v>6</v>
      </c>
      <c r="D318" s="47">
        <v>4</v>
      </c>
      <c r="E318" s="37">
        <v>31.2559</v>
      </c>
      <c r="F3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8"/>
      <c r="H318"/>
      <c r="I318"/>
    </row>
    <row r="319" spans="1:9" x14ac:dyDescent="0.25">
      <c r="A319" s="29">
        <v>45696</v>
      </c>
      <c r="B319" s="47">
        <v>2</v>
      </c>
      <c r="C319" s="47">
        <v>6</v>
      </c>
      <c r="D319" s="47">
        <v>5</v>
      </c>
      <c r="E319" s="37">
        <v>31.473099999999999</v>
      </c>
      <c r="F3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9"/>
      <c r="H319"/>
      <c r="I319"/>
    </row>
    <row r="320" spans="1:9" x14ac:dyDescent="0.25">
      <c r="A320" s="29">
        <v>45696</v>
      </c>
      <c r="B320" s="47">
        <v>2</v>
      </c>
      <c r="C320" s="47">
        <v>6</v>
      </c>
      <c r="D320" s="47">
        <v>6</v>
      </c>
      <c r="E320" s="37">
        <v>30.600999999999999</v>
      </c>
      <c r="F3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0"/>
      <c r="H320"/>
      <c r="I320"/>
    </row>
    <row r="321" spans="1:9" x14ac:dyDescent="0.25">
      <c r="A321" s="29">
        <v>45696</v>
      </c>
      <c r="B321" s="47">
        <v>2</v>
      </c>
      <c r="C321" s="47">
        <v>6</v>
      </c>
      <c r="D321" s="47">
        <v>7</v>
      </c>
      <c r="E321" s="37">
        <v>28.777999999999999</v>
      </c>
      <c r="F3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1"/>
      <c r="H321"/>
      <c r="I321"/>
    </row>
    <row r="322" spans="1:9" x14ac:dyDescent="0.25">
      <c r="A322" s="29">
        <v>45696</v>
      </c>
      <c r="B322" s="47">
        <v>2</v>
      </c>
      <c r="C322" s="47">
        <v>6</v>
      </c>
      <c r="D322" s="47">
        <v>8</v>
      </c>
      <c r="E322" s="37">
        <v>2.4125999999999999</v>
      </c>
      <c r="F3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2"/>
      <c r="H322"/>
      <c r="I322"/>
    </row>
    <row r="323" spans="1:9" x14ac:dyDescent="0.25">
      <c r="A323" s="29">
        <v>45696</v>
      </c>
      <c r="B323" s="47">
        <v>2</v>
      </c>
      <c r="C323" s="47">
        <v>6</v>
      </c>
      <c r="D323" s="47">
        <v>9</v>
      </c>
      <c r="E323" s="37">
        <v>-16.325500000000002</v>
      </c>
      <c r="F3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3"/>
      <c r="H323"/>
      <c r="I323"/>
    </row>
    <row r="324" spans="1:9" x14ac:dyDescent="0.25">
      <c r="A324" s="29">
        <v>45696</v>
      </c>
      <c r="B324" s="47">
        <v>2</v>
      </c>
      <c r="C324" s="47">
        <v>6</v>
      </c>
      <c r="D324" s="47">
        <v>10</v>
      </c>
      <c r="E324" s="37">
        <v>-20.790199999999999</v>
      </c>
      <c r="F3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4"/>
      <c r="H324"/>
      <c r="I324"/>
    </row>
    <row r="325" spans="1:9" x14ac:dyDescent="0.25">
      <c r="A325" s="29">
        <v>45696</v>
      </c>
      <c r="B325" s="47">
        <v>2</v>
      </c>
      <c r="C325" s="47">
        <v>6</v>
      </c>
      <c r="D325" s="47">
        <v>11</v>
      </c>
      <c r="E325" s="37">
        <v>-18.382100000000001</v>
      </c>
      <c r="F3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5"/>
      <c r="H325"/>
      <c r="I325"/>
    </row>
    <row r="326" spans="1:9" x14ac:dyDescent="0.25">
      <c r="A326" s="29">
        <v>45696</v>
      </c>
      <c r="B326" s="47">
        <v>2</v>
      </c>
      <c r="C326" s="47">
        <v>6</v>
      </c>
      <c r="D326" s="47">
        <v>12</v>
      </c>
      <c r="E326" s="37">
        <v>-25.969899999999999</v>
      </c>
      <c r="F3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6"/>
      <c r="H326"/>
      <c r="I326"/>
    </row>
    <row r="327" spans="1:9" x14ac:dyDescent="0.25">
      <c r="A327" s="29">
        <v>45696</v>
      </c>
      <c r="B327" s="47">
        <v>2</v>
      </c>
      <c r="C327" s="47">
        <v>6</v>
      </c>
      <c r="D327" s="47">
        <v>13</v>
      </c>
      <c r="E327" s="37">
        <v>-29.755800000000001</v>
      </c>
      <c r="F3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7"/>
      <c r="H327"/>
      <c r="I327"/>
    </row>
    <row r="328" spans="1:9" x14ac:dyDescent="0.25">
      <c r="A328" s="29">
        <v>45696</v>
      </c>
      <c r="B328" s="47">
        <v>2</v>
      </c>
      <c r="C328" s="47">
        <v>6</v>
      </c>
      <c r="D328" s="47">
        <v>14</v>
      </c>
      <c r="E328" s="37">
        <v>-30.4618</v>
      </c>
      <c r="F3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8"/>
      <c r="H328"/>
      <c r="I328"/>
    </row>
    <row r="329" spans="1:9" x14ac:dyDescent="0.25">
      <c r="A329" s="29">
        <v>45696</v>
      </c>
      <c r="B329" s="47">
        <v>2</v>
      </c>
      <c r="C329" s="47">
        <v>6</v>
      </c>
      <c r="D329" s="47">
        <v>15</v>
      </c>
      <c r="E329" s="37">
        <v>-25.0501</v>
      </c>
      <c r="F3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9"/>
      <c r="H329"/>
      <c r="I329"/>
    </row>
    <row r="330" spans="1:9" x14ac:dyDescent="0.25">
      <c r="A330" s="29">
        <v>45696</v>
      </c>
      <c r="B330" s="47">
        <v>2</v>
      </c>
      <c r="C330" s="47">
        <v>6</v>
      </c>
      <c r="D330" s="47">
        <v>16</v>
      </c>
      <c r="E330" s="37">
        <v>-27.7135</v>
      </c>
      <c r="F3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0"/>
      <c r="H330"/>
      <c r="I330"/>
    </row>
    <row r="331" spans="1:9" x14ac:dyDescent="0.25">
      <c r="A331" s="29">
        <v>45696</v>
      </c>
      <c r="B331" s="47">
        <v>2</v>
      </c>
      <c r="C331" s="47">
        <v>6</v>
      </c>
      <c r="D331" s="47">
        <v>17</v>
      </c>
      <c r="E331" s="37">
        <v>17.100999999999999</v>
      </c>
      <c r="F3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1"/>
      <c r="H331"/>
      <c r="I331"/>
    </row>
    <row r="332" spans="1:9" x14ac:dyDescent="0.25">
      <c r="A332" s="29">
        <v>45696</v>
      </c>
      <c r="B332" s="47">
        <v>2</v>
      </c>
      <c r="C332" s="47">
        <v>6</v>
      </c>
      <c r="D332" s="47">
        <v>18</v>
      </c>
      <c r="E332" s="37">
        <v>31.7956</v>
      </c>
      <c r="F3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2"/>
      <c r="H332"/>
      <c r="I332"/>
    </row>
    <row r="333" spans="1:9" x14ac:dyDescent="0.25">
      <c r="A333" s="29">
        <v>45696</v>
      </c>
      <c r="B333" s="47">
        <v>2</v>
      </c>
      <c r="C333" s="47">
        <v>6</v>
      </c>
      <c r="D333" s="47">
        <v>19</v>
      </c>
      <c r="E333" s="37">
        <v>30.574999999999999</v>
      </c>
      <c r="F3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3"/>
      <c r="H333"/>
      <c r="I333"/>
    </row>
    <row r="334" spans="1:9" x14ac:dyDescent="0.25">
      <c r="A334" s="29">
        <v>45696</v>
      </c>
      <c r="B334" s="47">
        <v>2</v>
      </c>
      <c r="C334" s="47">
        <v>6</v>
      </c>
      <c r="D334" s="47">
        <v>20</v>
      </c>
      <c r="E334" s="37">
        <v>30.314800000000002</v>
      </c>
      <c r="F3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4"/>
      <c r="H334"/>
      <c r="I334"/>
    </row>
    <row r="335" spans="1:9" x14ac:dyDescent="0.25">
      <c r="A335" s="29">
        <v>45696</v>
      </c>
      <c r="B335" s="47">
        <v>2</v>
      </c>
      <c r="C335" s="47">
        <v>6</v>
      </c>
      <c r="D335" s="47">
        <v>21</v>
      </c>
      <c r="E335" s="37">
        <v>30.967099999999999</v>
      </c>
      <c r="F3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5"/>
      <c r="H335"/>
      <c r="I335"/>
    </row>
    <row r="336" spans="1:9" x14ac:dyDescent="0.25">
      <c r="A336" s="29">
        <v>45696</v>
      </c>
      <c r="B336" s="47">
        <v>2</v>
      </c>
      <c r="C336" s="47">
        <v>6</v>
      </c>
      <c r="D336" s="47">
        <v>22</v>
      </c>
      <c r="E336" s="37">
        <v>30.887</v>
      </c>
      <c r="F3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6"/>
      <c r="H336"/>
      <c r="I336"/>
    </row>
    <row r="337" spans="1:9" x14ac:dyDescent="0.25">
      <c r="A337" s="29">
        <v>45696</v>
      </c>
      <c r="B337" s="47">
        <v>2</v>
      </c>
      <c r="C337" s="47">
        <v>6</v>
      </c>
      <c r="D337" s="47">
        <v>23</v>
      </c>
      <c r="E337" s="37">
        <v>32.901400000000002</v>
      </c>
      <c r="F3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7"/>
      <c r="H337"/>
      <c r="I337"/>
    </row>
    <row r="338" spans="1:9" x14ac:dyDescent="0.25">
      <c r="A338" s="29">
        <v>45696</v>
      </c>
      <c r="B338" s="47">
        <v>2</v>
      </c>
      <c r="C338" s="47">
        <v>6</v>
      </c>
      <c r="D338" s="47">
        <v>24</v>
      </c>
      <c r="E338" s="37">
        <v>31.184200000000001</v>
      </c>
      <c r="F3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8"/>
      <c r="H338"/>
      <c r="I338"/>
    </row>
    <row r="339" spans="1:9" x14ac:dyDescent="0.25">
      <c r="A339" s="29">
        <v>45697</v>
      </c>
      <c r="B339" s="47">
        <v>2</v>
      </c>
      <c r="C339" s="47">
        <v>7</v>
      </c>
      <c r="D339" s="47">
        <v>1</v>
      </c>
      <c r="E339" s="37">
        <v>29.6372</v>
      </c>
      <c r="F3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9"/>
      <c r="H339"/>
      <c r="I339"/>
    </row>
    <row r="340" spans="1:9" x14ac:dyDescent="0.25">
      <c r="A340" s="29">
        <v>45697</v>
      </c>
      <c r="B340" s="47">
        <v>2</v>
      </c>
      <c r="C340" s="47">
        <v>7</v>
      </c>
      <c r="D340" s="47">
        <v>2</v>
      </c>
      <c r="E340" s="37">
        <v>30.003299999999999</v>
      </c>
      <c r="F3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0"/>
      <c r="H340"/>
      <c r="I340"/>
    </row>
    <row r="341" spans="1:9" x14ac:dyDescent="0.25">
      <c r="A341" s="29">
        <v>45697</v>
      </c>
      <c r="B341" s="47">
        <v>2</v>
      </c>
      <c r="C341" s="47">
        <v>7</v>
      </c>
      <c r="D341" s="47">
        <v>3</v>
      </c>
      <c r="E341" s="37">
        <v>30.100300000000001</v>
      </c>
      <c r="F3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1"/>
      <c r="H341"/>
      <c r="I341"/>
    </row>
    <row r="342" spans="1:9" x14ac:dyDescent="0.25">
      <c r="A342" s="29">
        <v>45697</v>
      </c>
      <c r="B342" s="47">
        <v>2</v>
      </c>
      <c r="C342" s="47">
        <v>7</v>
      </c>
      <c r="D342" s="47">
        <v>4</v>
      </c>
      <c r="E342" s="37">
        <v>29.7669</v>
      </c>
      <c r="F3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2"/>
      <c r="H342"/>
      <c r="I342"/>
    </row>
    <row r="343" spans="1:9" x14ac:dyDescent="0.25">
      <c r="A343" s="29">
        <v>45697</v>
      </c>
      <c r="B343" s="47">
        <v>2</v>
      </c>
      <c r="C343" s="47">
        <v>7</v>
      </c>
      <c r="D343" s="47">
        <v>5</v>
      </c>
      <c r="E343" s="37">
        <v>31.8523</v>
      </c>
      <c r="F3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3"/>
      <c r="H343"/>
      <c r="I343"/>
    </row>
    <row r="344" spans="1:9" x14ac:dyDescent="0.25">
      <c r="A344" s="29">
        <v>45697</v>
      </c>
      <c r="B344" s="47">
        <v>2</v>
      </c>
      <c r="C344" s="47">
        <v>7</v>
      </c>
      <c r="D344" s="47">
        <v>6</v>
      </c>
      <c r="E344" s="37">
        <v>29.395600000000002</v>
      </c>
      <c r="F3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4"/>
      <c r="H344"/>
      <c r="I344"/>
    </row>
    <row r="345" spans="1:9" x14ac:dyDescent="0.25">
      <c r="A345" s="29">
        <v>45697</v>
      </c>
      <c r="B345" s="47">
        <v>2</v>
      </c>
      <c r="C345" s="47">
        <v>7</v>
      </c>
      <c r="D345" s="47">
        <v>7</v>
      </c>
      <c r="E345" s="37">
        <v>31.1553</v>
      </c>
      <c r="F3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5"/>
      <c r="H345"/>
      <c r="I345"/>
    </row>
    <row r="346" spans="1:9" x14ac:dyDescent="0.25">
      <c r="A346" s="29">
        <v>45697</v>
      </c>
      <c r="B346" s="47">
        <v>2</v>
      </c>
      <c r="C346" s="47">
        <v>7</v>
      </c>
      <c r="D346" s="47">
        <v>8</v>
      </c>
      <c r="E346" s="37">
        <v>27.6843</v>
      </c>
      <c r="F3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6"/>
      <c r="H346"/>
      <c r="I346"/>
    </row>
    <row r="347" spans="1:9" x14ac:dyDescent="0.25">
      <c r="A347" s="29">
        <v>45697</v>
      </c>
      <c r="B347" s="47">
        <v>2</v>
      </c>
      <c r="C347" s="47">
        <v>7</v>
      </c>
      <c r="D347" s="47">
        <v>9</v>
      </c>
      <c r="E347" s="37">
        <v>18.046600000000002</v>
      </c>
      <c r="F3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7"/>
      <c r="H347"/>
      <c r="I347"/>
    </row>
    <row r="348" spans="1:9" x14ac:dyDescent="0.25">
      <c r="A348" s="29">
        <v>45697</v>
      </c>
      <c r="B348" s="47">
        <v>2</v>
      </c>
      <c r="C348" s="47">
        <v>7</v>
      </c>
      <c r="D348" s="47">
        <v>10</v>
      </c>
      <c r="E348" s="37">
        <v>3.2704</v>
      </c>
      <c r="F3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8"/>
      <c r="H348"/>
      <c r="I348"/>
    </row>
    <row r="349" spans="1:9" x14ac:dyDescent="0.25">
      <c r="A349" s="29">
        <v>45697</v>
      </c>
      <c r="B349" s="47">
        <v>2</v>
      </c>
      <c r="C349" s="47">
        <v>7</v>
      </c>
      <c r="D349" s="47">
        <v>11</v>
      </c>
      <c r="E349" s="37">
        <v>-4.3376000000000001</v>
      </c>
      <c r="F3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9"/>
      <c r="H349"/>
      <c r="I349"/>
    </row>
    <row r="350" spans="1:9" x14ac:dyDescent="0.25">
      <c r="A350" s="29">
        <v>45697</v>
      </c>
      <c r="B350" s="47">
        <v>2</v>
      </c>
      <c r="C350" s="47">
        <v>7</v>
      </c>
      <c r="D350" s="47">
        <v>12</v>
      </c>
      <c r="E350" s="37">
        <v>-7.4038000000000004</v>
      </c>
      <c r="F3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0"/>
      <c r="H350"/>
      <c r="I350"/>
    </row>
    <row r="351" spans="1:9" x14ac:dyDescent="0.25">
      <c r="A351" s="29">
        <v>45697</v>
      </c>
      <c r="B351" s="47">
        <v>2</v>
      </c>
      <c r="C351" s="47">
        <v>7</v>
      </c>
      <c r="D351" s="47">
        <v>13</v>
      </c>
      <c r="E351" s="37">
        <v>0.78910000000000002</v>
      </c>
      <c r="F3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1"/>
      <c r="H351"/>
      <c r="I351"/>
    </row>
    <row r="352" spans="1:9" x14ac:dyDescent="0.25">
      <c r="A352" s="29">
        <v>45697</v>
      </c>
      <c r="B352" s="47">
        <v>2</v>
      </c>
      <c r="C352" s="47">
        <v>7</v>
      </c>
      <c r="D352" s="47">
        <v>14</v>
      </c>
      <c r="E352" s="37">
        <v>-3.0947</v>
      </c>
      <c r="F3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2"/>
      <c r="H352"/>
      <c r="I352"/>
    </row>
    <row r="353" spans="1:9" x14ac:dyDescent="0.25">
      <c r="A353" s="29">
        <v>45697</v>
      </c>
      <c r="B353" s="47">
        <v>2</v>
      </c>
      <c r="C353" s="47">
        <v>7</v>
      </c>
      <c r="D353" s="47">
        <v>15</v>
      </c>
      <c r="E353" s="37">
        <v>0.30909999999999999</v>
      </c>
      <c r="F3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3"/>
      <c r="H353"/>
      <c r="I353"/>
    </row>
    <row r="354" spans="1:9" x14ac:dyDescent="0.25">
      <c r="A354" s="29">
        <v>45697</v>
      </c>
      <c r="B354" s="47">
        <v>2</v>
      </c>
      <c r="C354" s="47">
        <v>7</v>
      </c>
      <c r="D354" s="47">
        <v>16</v>
      </c>
      <c r="E354" s="37">
        <v>12.6539</v>
      </c>
      <c r="F3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4"/>
      <c r="H354"/>
      <c r="I354"/>
    </row>
    <row r="355" spans="1:9" x14ac:dyDescent="0.25">
      <c r="A355" s="29">
        <v>45697</v>
      </c>
      <c r="B355" s="47">
        <v>2</v>
      </c>
      <c r="C355" s="47">
        <v>7</v>
      </c>
      <c r="D355" s="47">
        <v>17</v>
      </c>
      <c r="E355" s="37">
        <v>32.638599999999997</v>
      </c>
      <c r="F3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5"/>
      <c r="H355"/>
      <c r="I355"/>
    </row>
    <row r="356" spans="1:9" x14ac:dyDescent="0.25">
      <c r="A356" s="29">
        <v>45697</v>
      </c>
      <c r="B356" s="47">
        <v>2</v>
      </c>
      <c r="C356" s="47">
        <v>7</v>
      </c>
      <c r="D356" s="47">
        <v>18</v>
      </c>
      <c r="E356" s="37">
        <v>28.284800000000001</v>
      </c>
      <c r="F3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6"/>
      <c r="H356"/>
      <c r="I356"/>
    </row>
    <row r="357" spans="1:9" x14ac:dyDescent="0.25">
      <c r="A357" s="29">
        <v>45697</v>
      </c>
      <c r="B357" s="47">
        <v>2</v>
      </c>
      <c r="C357" s="47">
        <v>7</v>
      </c>
      <c r="D357" s="47">
        <v>19</v>
      </c>
      <c r="E357" s="37">
        <v>29.748699999999999</v>
      </c>
      <c r="F3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7"/>
      <c r="H357"/>
      <c r="I357"/>
    </row>
    <row r="358" spans="1:9" x14ac:dyDescent="0.25">
      <c r="A358" s="29">
        <v>45697</v>
      </c>
      <c r="B358" s="47">
        <v>2</v>
      </c>
      <c r="C358" s="47">
        <v>7</v>
      </c>
      <c r="D358" s="47">
        <v>20</v>
      </c>
      <c r="E358" s="37">
        <v>31.257999999999999</v>
      </c>
      <c r="F3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8"/>
      <c r="H358"/>
      <c r="I358"/>
    </row>
    <row r="359" spans="1:9" x14ac:dyDescent="0.25">
      <c r="A359" s="29">
        <v>45697</v>
      </c>
      <c r="B359" s="47">
        <v>2</v>
      </c>
      <c r="C359" s="47">
        <v>7</v>
      </c>
      <c r="D359" s="47">
        <v>21</v>
      </c>
      <c r="E359" s="37">
        <v>39.918100000000003</v>
      </c>
      <c r="F3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9"/>
      <c r="H359"/>
      <c r="I359"/>
    </row>
    <row r="360" spans="1:9" x14ac:dyDescent="0.25">
      <c r="A360" s="29">
        <v>45697</v>
      </c>
      <c r="B360" s="47">
        <v>2</v>
      </c>
      <c r="C360" s="47">
        <v>7</v>
      </c>
      <c r="D360" s="47">
        <v>22</v>
      </c>
      <c r="E360" s="37">
        <v>35.281199999999998</v>
      </c>
      <c r="F3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0"/>
      <c r="H360"/>
      <c r="I360"/>
    </row>
    <row r="361" spans="1:9" x14ac:dyDescent="0.25">
      <c r="A361" s="29">
        <v>45697</v>
      </c>
      <c r="B361" s="47">
        <v>2</v>
      </c>
      <c r="C361" s="47">
        <v>7</v>
      </c>
      <c r="D361" s="47">
        <v>23</v>
      </c>
      <c r="E361" s="37">
        <v>31.732700000000001</v>
      </c>
      <c r="F3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1"/>
      <c r="H361"/>
      <c r="I361"/>
    </row>
    <row r="362" spans="1:9" x14ac:dyDescent="0.25">
      <c r="A362" s="29">
        <v>45697</v>
      </c>
      <c r="B362" s="47">
        <v>2</v>
      </c>
      <c r="C362" s="47">
        <v>7</v>
      </c>
      <c r="D362" s="47">
        <v>24</v>
      </c>
      <c r="E362" s="37">
        <v>30.263300000000001</v>
      </c>
      <c r="F3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2"/>
      <c r="H362"/>
      <c r="I362"/>
    </row>
    <row r="363" spans="1:9" x14ac:dyDescent="0.25">
      <c r="A363" s="29">
        <v>45698</v>
      </c>
      <c r="B363" s="47">
        <v>2</v>
      </c>
      <c r="C363" s="47">
        <v>1</v>
      </c>
      <c r="D363" s="47">
        <v>1</v>
      </c>
      <c r="E363" s="37">
        <v>31.9895</v>
      </c>
      <c r="F3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3"/>
      <c r="H363"/>
      <c r="I363"/>
    </row>
    <row r="364" spans="1:9" x14ac:dyDescent="0.25">
      <c r="A364" s="29">
        <v>45698</v>
      </c>
      <c r="B364" s="47">
        <v>2</v>
      </c>
      <c r="C364" s="47">
        <v>1</v>
      </c>
      <c r="D364" s="47">
        <v>2</v>
      </c>
      <c r="E364" s="37">
        <v>34.870600000000003</v>
      </c>
      <c r="F3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4"/>
      <c r="H364"/>
      <c r="I364"/>
    </row>
    <row r="365" spans="1:9" x14ac:dyDescent="0.25">
      <c r="A365" s="29">
        <v>45698</v>
      </c>
      <c r="B365" s="47">
        <v>2</v>
      </c>
      <c r="C365" s="47">
        <v>1</v>
      </c>
      <c r="D365" s="47">
        <v>3</v>
      </c>
      <c r="E365" s="37">
        <v>35.969200000000001</v>
      </c>
      <c r="F3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5"/>
      <c r="H365"/>
      <c r="I365"/>
    </row>
    <row r="366" spans="1:9" x14ac:dyDescent="0.25">
      <c r="A366" s="29">
        <v>45698</v>
      </c>
      <c r="B366" s="47">
        <v>2</v>
      </c>
      <c r="C366" s="47">
        <v>1</v>
      </c>
      <c r="D366" s="47">
        <v>4</v>
      </c>
      <c r="E366" s="37">
        <v>37.636800000000001</v>
      </c>
      <c r="F3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6"/>
      <c r="H366"/>
      <c r="I366"/>
    </row>
    <row r="367" spans="1:9" x14ac:dyDescent="0.25">
      <c r="A367" s="29">
        <v>45698</v>
      </c>
      <c r="B367" s="47">
        <v>2</v>
      </c>
      <c r="C367" s="47">
        <v>1</v>
      </c>
      <c r="D367" s="47">
        <v>5</v>
      </c>
      <c r="E367" s="37">
        <v>38.261000000000003</v>
      </c>
      <c r="F3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7"/>
      <c r="H367"/>
      <c r="I367"/>
    </row>
    <row r="368" spans="1:9" x14ac:dyDescent="0.25">
      <c r="A368" s="29">
        <v>45698</v>
      </c>
      <c r="B368" s="47">
        <v>2</v>
      </c>
      <c r="C368" s="47">
        <v>1</v>
      </c>
      <c r="D368" s="47">
        <v>6</v>
      </c>
      <c r="E368" s="37">
        <v>39.652099999999997</v>
      </c>
      <c r="F3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8"/>
      <c r="H368"/>
      <c r="I368"/>
    </row>
    <row r="369" spans="1:9" x14ac:dyDescent="0.25">
      <c r="A369" s="29">
        <v>45698</v>
      </c>
      <c r="B369" s="47">
        <v>2</v>
      </c>
      <c r="C369" s="47">
        <v>1</v>
      </c>
      <c r="D369" s="47">
        <v>7</v>
      </c>
      <c r="E369" s="37">
        <v>45.479599999999998</v>
      </c>
      <c r="F3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9"/>
      <c r="H369"/>
      <c r="I369"/>
    </row>
    <row r="370" spans="1:9" x14ac:dyDescent="0.25">
      <c r="A370" s="29">
        <v>45698</v>
      </c>
      <c r="B370" s="47">
        <v>2</v>
      </c>
      <c r="C370" s="47">
        <v>1</v>
      </c>
      <c r="D370" s="47">
        <v>8</v>
      </c>
      <c r="E370" s="37">
        <v>37.9893</v>
      </c>
      <c r="F3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0"/>
      <c r="H370"/>
      <c r="I370"/>
    </row>
    <row r="371" spans="1:9" x14ac:dyDescent="0.25">
      <c r="A371" s="29">
        <v>45698</v>
      </c>
      <c r="B371" s="47">
        <v>2</v>
      </c>
      <c r="C371" s="47">
        <v>1</v>
      </c>
      <c r="D371" s="47">
        <v>9</v>
      </c>
      <c r="E371" s="37">
        <v>14.534599999999999</v>
      </c>
      <c r="F3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1"/>
      <c r="H371"/>
      <c r="I371"/>
    </row>
    <row r="372" spans="1:9" x14ac:dyDescent="0.25">
      <c r="A372" s="29">
        <v>45698</v>
      </c>
      <c r="B372" s="47">
        <v>2</v>
      </c>
      <c r="C372" s="47">
        <v>1</v>
      </c>
      <c r="D372" s="47">
        <v>10</v>
      </c>
      <c r="E372" s="37">
        <v>12.557399999999999</v>
      </c>
      <c r="F3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2"/>
      <c r="H372"/>
      <c r="I372"/>
    </row>
    <row r="373" spans="1:9" x14ac:dyDescent="0.25">
      <c r="A373" s="29">
        <v>45698</v>
      </c>
      <c r="B373" s="47">
        <v>2</v>
      </c>
      <c r="C373" s="47">
        <v>1</v>
      </c>
      <c r="D373" s="47">
        <v>11</v>
      </c>
      <c r="E373" s="37">
        <v>5.3581000000000003</v>
      </c>
      <c r="F3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3"/>
      <c r="H373"/>
      <c r="I373"/>
    </row>
    <row r="374" spans="1:9" x14ac:dyDescent="0.25">
      <c r="A374" s="29">
        <v>45698</v>
      </c>
      <c r="B374" s="47">
        <v>2</v>
      </c>
      <c r="C374" s="47">
        <v>1</v>
      </c>
      <c r="D374" s="47">
        <v>12</v>
      </c>
      <c r="E374" s="37">
        <v>0.77249999999999996</v>
      </c>
      <c r="F3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4"/>
      <c r="H374"/>
      <c r="I374"/>
    </row>
    <row r="375" spans="1:9" x14ac:dyDescent="0.25">
      <c r="A375" s="29">
        <v>45698</v>
      </c>
      <c r="B375" s="47">
        <v>2</v>
      </c>
      <c r="C375" s="47">
        <v>1</v>
      </c>
      <c r="D375" s="47">
        <v>13</v>
      </c>
      <c r="E375" s="37">
        <v>-6.7468000000000004</v>
      </c>
      <c r="F3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5"/>
      <c r="H375"/>
      <c r="I375"/>
    </row>
    <row r="376" spans="1:9" x14ac:dyDescent="0.25">
      <c r="A376" s="29">
        <v>45698</v>
      </c>
      <c r="B376" s="47">
        <v>2</v>
      </c>
      <c r="C376" s="47">
        <v>1</v>
      </c>
      <c r="D376" s="47">
        <v>14</v>
      </c>
      <c r="E376" s="37">
        <v>-2.1577999999999999</v>
      </c>
      <c r="F3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6"/>
      <c r="H376"/>
      <c r="I376"/>
    </row>
    <row r="377" spans="1:9" x14ac:dyDescent="0.25">
      <c r="A377" s="29">
        <v>45698</v>
      </c>
      <c r="B377" s="47">
        <v>2</v>
      </c>
      <c r="C377" s="47">
        <v>1</v>
      </c>
      <c r="D377" s="47">
        <v>15</v>
      </c>
      <c r="E377" s="37">
        <v>-2.3060999999999998</v>
      </c>
      <c r="F3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7"/>
      <c r="H377"/>
      <c r="I377"/>
    </row>
    <row r="378" spans="1:9" x14ac:dyDescent="0.25">
      <c r="A378" s="29">
        <v>45698</v>
      </c>
      <c r="B378" s="47">
        <v>2</v>
      </c>
      <c r="C378" s="47">
        <v>1</v>
      </c>
      <c r="D378" s="47">
        <v>16</v>
      </c>
      <c r="E378" s="37">
        <v>-15.930999999999999</v>
      </c>
      <c r="F3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8"/>
      <c r="H378"/>
      <c r="I378"/>
    </row>
    <row r="379" spans="1:9" x14ac:dyDescent="0.25">
      <c r="A379" s="29">
        <v>45698</v>
      </c>
      <c r="B379" s="47">
        <v>2</v>
      </c>
      <c r="C379" s="47">
        <v>1</v>
      </c>
      <c r="D379" s="47">
        <v>17</v>
      </c>
      <c r="E379" s="37">
        <v>39.272399999999998</v>
      </c>
      <c r="F3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9"/>
      <c r="H379"/>
      <c r="I379"/>
    </row>
    <row r="380" spans="1:9" x14ac:dyDescent="0.25">
      <c r="A380" s="29">
        <v>45698</v>
      </c>
      <c r="B380" s="47">
        <v>2</v>
      </c>
      <c r="C380" s="47">
        <v>1</v>
      </c>
      <c r="D380" s="47">
        <v>18</v>
      </c>
      <c r="E380" s="37">
        <v>29.330100000000002</v>
      </c>
      <c r="F3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0"/>
      <c r="H380"/>
      <c r="I380"/>
    </row>
    <row r="381" spans="1:9" x14ac:dyDescent="0.25">
      <c r="A381" s="29">
        <v>45698</v>
      </c>
      <c r="B381" s="47">
        <v>2</v>
      </c>
      <c r="C381" s="47">
        <v>1</v>
      </c>
      <c r="D381" s="47">
        <v>19</v>
      </c>
      <c r="E381" s="37">
        <v>29.5566</v>
      </c>
      <c r="F3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1"/>
      <c r="H381"/>
      <c r="I381"/>
    </row>
    <row r="382" spans="1:9" x14ac:dyDescent="0.25">
      <c r="A382" s="29">
        <v>45698</v>
      </c>
      <c r="B382" s="47">
        <v>2</v>
      </c>
      <c r="C382" s="47">
        <v>1</v>
      </c>
      <c r="D382" s="47">
        <v>20</v>
      </c>
      <c r="E382" s="37">
        <v>30.7409</v>
      </c>
      <c r="F3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2"/>
      <c r="H382"/>
      <c r="I382"/>
    </row>
    <row r="383" spans="1:9" x14ac:dyDescent="0.25">
      <c r="A383" s="29">
        <v>45698</v>
      </c>
      <c r="B383" s="47">
        <v>2</v>
      </c>
      <c r="C383" s="47">
        <v>1</v>
      </c>
      <c r="D383" s="47">
        <v>21</v>
      </c>
      <c r="E383" s="37">
        <v>31.2789</v>
      </c>
      <c r="F3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3"/>
      <c r="H383"/>
      <c r="I383"/>
    </row>
    <row r="384" spans="1:9" x14ac:dyDescent="0.25">
      <c r="A384" s="29">
        <v>45698</v>
      </c>
      <c r="B384" s="47">
        <v>2</v>
      </c>
      <c r="C384" s="47">
        <v>1</v>
      </c>
      <c r="D384" s="47">
        <v>22</v>
      </c>
      <c r="E384" s="37">
        <v>29.441099999999999</v>
      </c>
      <c r="F3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4"/>
      <c r="H384"/>
      <c r="I384"/>
    </row>
    <row r="385" spans="1:9" x14ac:dyDescent="0.25">
      <c r="A385" s="29">
        <v>45698</v>
      </c>
      <c r="B385" s="47">
        <v>2</v>
      </c>
      <c r="C385" s="47">
        <v>1</v>
      </c>
      <c r="D385" s="47">
        <v>23</v>
      </c>
      <c r="E385" s="37">
        <v>32.699399999999997</v>
      </c>
      <c r="F3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5"/>
      <c r="H385"/>
      <c r="I385"/>
    </row>
    <row r="386" spans="1:9" x14ac:dyDescent="0.25">
      <c r="A386" s="29">
        <v>45698</v>
      </c>
      <c r="B386" s="47">
        <v>2</v>
      </c>
      <c r="C386" s="47">
        <v>1</v>
      </c>
      <c r="D386" s="47">
        <v>24</v>
      </c>
      <c r="E386" s="37">
        <v>31.137699999999999</v>
      </c>
      <c r="F3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6"/>
      <c r="H386"/>
      <c r="I386"/>
    </row>
    <row r="387" spans="1:9" x14ac:dyDescent="0.25">
      <c r="A387" s="29">
        <v>45699</v>
      </c>
      <c r="B387" s="47">
        <v>2</v>
      </c>
      <c r="C387" s="47">
        <v>2</v>
      </c>
      <c r="D387" s="47">
        <v>1</v>
      </c>
      <c r="E387" s="37">
        <v>29.267700000000001</v>
      </c>
      <c r="F3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7"/>
      <c r="H387"/>
      <c r="I387"/>
    </row>
    <row r="388" spans="1:9" x14ac:dyDescent="0.25">
      <c r="A388" s="29">
        <v>45699</v>
      </c>
      <c r="B388" s="47">
        <v>2</v>
      </c>
      <c r="C388" s="47">
        <v>2</v>
      </c>
      <c r="D388" s="47">
        <v>2</v>
      </c>
      <c r="E388" s="37">
        <v>30.6248</v>
      </c>
      <c r="F3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8"/>
      <c r="H388"/>
      <c r="I388"/>
    </row>
    <row r="389" spans="1:9" x14ac:dyDescent="0.25">
      <c r="A389" s="29">
        <v>45699</v>
      </c>
      <c r="B389" s="47">
        <v>2</v>
      </c>
      <c r="C389" s="47">
        <v>2</v>
      </c>
      <c r="D389" s="47">
        <v>3</v>
      </c>
      <c r="E389" s="37">
        <v>30.512499999999999</v>
      </c>
      <c r="F3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9"/>
      <c r="H389"/>
      <c r="I389"/>
    </row>
    <row r="390" spans="1:9" x14ac:dyDescent="0.25">
      <c r="A390" s="29">
        <v>45699</v>
      </c>
      <c r="B390" s="47">
        <v>2</v>
      </c>
      <c r="C390" s="47">
        <v>2</v>
      </c>
      <c r="D390" s="47">
        <v>4</v>
      </c>
      <c r="E390" s="37">
        <v>32.270000000000003</v>
      </c>
      <c r="F3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0"/>
      <c r="H390"/>
      <c r="I390"/>
    </row>
    <row r="391" spans="1:9" x14ac:dyDescent="0.25">
      <c r="A391" s="29">
        <v>45699</v>
      </c>
      <c r="B391" s="47">
        <v>2</v>
      </c>
      <c r="C391" s="47">
        <v>2</v>
      </c>
      <c r="D391" s="47">
        <v>5</v>
      </c>
      <c r="E391" s="37">
        <v>30.1936</v>
      </c>
      <c r="F3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1"/>
      <c r="H391"/>
      <c r="I391"/>
    </row>
    <row r="392" spans="1:9" x14ac:dyDescent="0.25">
      <c r="A392" s="29">
        <v>45699</v>
      </c>
      <c r="B392" s="47">
        <v>2</v>
      </c>
      <c r="C392" s="47">
        <v>2</v>
      </c>
      <c r="D392" s="47">
        <v>6</v>
      </c>
      <c r="E392" s="37">
        <v>33.142099999999999</v>
      </c>
      <c r="F3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2"/>
      <c r="H392"/>
      <c r="I392"/>
    </row>
    <row r="393" spans="1:9" x14ac:dyDescent="0.25">
      <c r="A393" s="29">
        <v>45699</v>
      </c>
      <c r="B393" s="47">
        <v>2</v>
      </c>
      <c r="C393" s="47">
        <v>2</v>
      </c>
      <c r="D393" s="47">
        <v>7</v>
      </c>
      <c r="E393" s="37">
        <v>33.7042</v>
      </c>
      <c r="F3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3"/>
      <c r="H393"/>
      <c r="I393"/>
    </row>
    <row r="394" spans="1:9" x14ac:dyDescent="0.25">
      <c r="A394" s="29">
        <v>45699</v>
      </c>
      <c r="B394" s="47">
        <v>2</v>
      </c>
      <c r="C394" s="47">
        <v>2</v>
      </c>
      <c r="D394" s="47">
        <v>8</v>
      </c>
      <c r="E394" s="37">
        <v>25.019600000000001</v>
      </c>
      <c r="F3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4"/>
      <c r="H394"/>
      <c r="I394"/>
    </row>
    <row r="395" spans="1:9" x14ac:dyDescent="0.25">
      <c r="A395" s="29">
        <v>45699</v>
      </c>
      <c r="B395" s="47">
        <v>2</v>
      </c>
      <c r="C395" s="47">
        <v>2</v>
      </c>
      <c r="D395" s="47">
        <v>9</v>
      </c>
      <c r="E395" s="37">
        <v>-8.4822000000000006</v>
      </c>
      <c r="F3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5"/>
      <c r="H395"/>
      <c r="I395"/>
    </row>
    <row r="396" spans="1:9" x14ac:dyDescent="0.25">
      <c r="A396" s="29">
        <v>45699</v>
      </c>
      <c r="B396" s="47">
        <v>2</v>
      </c>
      <c r="C396" s="47">
        <v>2</v>
      </c>
      <c r="D396" s="47">
        <v>10</v>
      </c>
      <c r="E396" s="37">
        <v>-12.715400000000001</v>
      </c>
      <c r="F3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6"/>
      <c r="H396"/>
      <c r="I396"/>
    </row>
    <row r="397" spans="1:9" x14ac:dyDescent="0.25">
      <c r="A397" s="29">
        <v>45699</v>
      </c>
      <c r="B397" s="47">
        <v>2</v>
      </c>
      <c r="C397" s="47">
        <v>2</v>
      </c>
      <c r="D397" s="47">
        <v>11</v>
      </c>
      <c r="E397" s="37">
        <v>-7.5606999999999998</v>
      </c>
      <c r="F3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7"/>
      <c r="H397"/>
      <c r="I397"/>
    </row>
    <row r="398" spans="1:9" x14ac:dyDescent="0.25">
      <c r="A398" s="29">
        <v>45699</v>
      </c>
      <c r="B398" s="47">
        <v>2</v>
      </c>
      <c r="C398" s="47">
        <v>2</v>
      </c>
      <c r="D398" s="47">
        <v>12</v>
      </c>
      <c r="E398" s="37">
        <v>-8.4864999999999995</v>
      </c>
      <c r="F3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8"/>
      <c r="H398"/>
      <c r="I398"/>
    </row>
    <row r="399" spans="1:9" x14ac:dyDescent="0.25">
      <c r="A399" s="29">
        <v>45699</v>
      </c>
      <c r="B399" s="47">
        <v>2</v>
      </c>
      <c r="C399" s="47">
        <v>2</v>
      </c>
      <c r="D399" s="47">
        <v>13</v>
      </c>
      <c r="E399" s="37">
        <v>-6.8014999999999999</v>
      </c>
      <c r="F3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9"/>
      <c r="H399"/>
      <c r="I399"/>
    </row>
    <row r="400" spans="1:9" x14ac:dyDescent="0.25">
      <c r="A400" s="29">
        <v>45699</v>
      </c>
      <c r="B400" s="47">
        <v>2</v>
      </c>
      <c r="C400" s="47">
        <v>2</v>
      </c>
      <c r="D400" s="47">
        <v>14</v>
      </c>
      <c r="E400" s="37">
        <v>-3.0337000000000001</v>
      </c>
      <c r="F4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0"/>
      <c r="H400"/>
      <c r="I400"/>
    </row>
    <row r="401" spans="1:9" x14ac:dyDescent="0.25">
      <c r="A401" s="29">
        <v>45699</v>
      </c>
      <c r="B401" s="47">
        <v>2</v>
      </c>
      <c r="C401" s="47">
        <v>2</v>
      </c>
      <c r="D401" s="47">
        <v>15</v>
      </c>
      <c r="E401" s="37">
        <v>-7.7638999999999996</v>
      </c>
      <c r="F4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1"/>
      <c r="H401"/>
      <c r="I401"/>
    </row>
    <row r="402" spans="1:9" x14ac:dyDescent="0.25">
      <c r="A402" s="29">
        <v>45699</v>
      </c>
      <c r="B402" s="47">
        <v>2</v>
      </c>
      <c r="C402" s="47">
        <v>2</v>
      </c>
      <c r="D402" s="47">
        <v>16</v>
      </c>
      <c r="E402" s="37">
        <v>-16.207899999999999</v>
      </c>
      <c r="F4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2"/>
      <c r="H402"/>
      <c r="I402"/>
    </row>
    <row r="403" spans="1:9" x14ac:dyDescent="0.25">
      <c r="A403" s="29">
        <v>45699</v>
      </c>
      <c r="B403" s="47">
        <v>2</v>
      </c>
      <c r="C403" s="47">
        <v>2</v>
      </c>
      <c r="D403" s="47">
        <v>17</v>
      </c>
      <c r="E403" s="37">
        <v>25.0334</v>
      </c>
      <c r="F4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3"/>
      <c r="H403"/>
      <c r="I403"/>
    </row>
    <row r="404" spans="1:9" x14ac:dyDescent="0.25">
      <c r="A404" s="29">
        <v>45699</v>
      </c>
      <c r="B404" s="47">
        <v>2</v>
      </c>
      <c r="C404" s="47">
        <v>2</v>
      </c>
      <c r="D404" s="47">
        <v>18</v>
      </c>
      <c r="E404" s="37">
        <v>39.282699999999998</v>
      </c>
      <c r="F4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4"/>
      <c r="H404"/>
      <c r="I404"/>
    </row>
    <row r="405" spans="1:9" x14ac:dyDescent="0.25">
      <c r="A405" s="29">
        <v>45699</v>
      </c>
      <c r="B405" s="47">
        <v>2</v>
      </c>
      <c r="C405" s="47">
        <v>2</v>
      </c>
      <c r="D405" s="47">
        <v>19</v>
      </c>
      <c r="E405" s="37">
        <v>47.998600000000003</v>
      </c>
      <c r="F4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5"/>
      <c r="H405"/>
      <c r="I405"/>
    </row>
    <row r="406" spans="1:9" x14ac:dyDescent="0.25">
      <c r="A406" s="29">
        <v>45699</v>
      </c>
      <c r="B406" s="47">
        <v>2</v>
      </c>
      <c r="C406" s="47">
        <v>2</v>
      </c>
      <c r="D406" s="47">
        <v>20</v>
      </c>
      <c r="E406" s="37">
        <v>44.386600000000001</v>
      </c>
      <c r="F4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6"/>
      <c r="H406"/>
      <c r="I406"/>
    </row>
    <row r="407" spans="1:9" x14ac:dyDescent="0.25">
      <c r="A407" s="29">
        <v>45699</v>
      </c>
      <c r="B407" s="47">
        <v>2</v>
      </c>
      <c r="C407" s="47">
        <v>2</v>
      </c>
      <c r="D407" s="47">
        <v>21</v>
      </c>
      <c r="E407" s="37">
        <v>45.682499999999997</v>
      </c>
      <c r="F4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7"/>
      <c r="H407"/>
      <c r="I407"/>
    </row>
    <row r="408" spans="1:9" x14ac:dyDescent="0.25">
      <c r="A408" s="29">
        <v>45699</v>
      </c>
      <c r="B408" s="47">
        <v>2</v>
      </c>
      <c r="C408" s="47">
        <v>2</v>
      </c>
      <c r="D408" s="47">
        <v>22</v>
      </c>
      <c r="E408" s="37">
        <v>46.835700000000003</v>
      </c>
      <c r="F4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8"/>
      <c r="H408"/>
      <c r="I408"/>
    </row>
    <row r="409" spans="1:9" x14ac:dyDescent="0.25">
      <c r="A409" s="29">
        <v>45699</v>
      </c>
      <c r="B409" s="47">
        <v>2</v>
      </c>
      <c r="C409" s="47">
        <v>2</v>
      </c>
      <c r="D409" s="47">
        <v>23</v>
      </c>
      <c r="E409" s="37">
        <v>50.0199</v>
      </c>
      <c r="F4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9"/>
      <c r="H409"/>
      <c r="I409"/>
    </row>
    <row r="410" spans="1:9" x14ac:dyDescent="0.25">
      <c r="A410" s="29">
        <v>45699</v>
      </c>
      <c r="B410" s="47">
        <v>2</v>
      </c>
      <c r="C410" s="47">
        <v>2</v>
      </c>
      <c r="D410" s="47">
        <v>24</v>
      </c>
      <c r="E410" s="37">
        <v>34.314900000000002</v>
      </c>
      <c r="F4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0"/>
      <c r="H410"/>
      <c r="I410"/>
    </row>
    <row r="411" spans="1:9" x14ac:dyDescent="0.25">
      <c r="A411" s="29">
        <v>45700</v>
      </c>
      <c r="B411" s="47">
        <v>2</v>
      </c>
      <c r="C411" s="47">
        <v>3</v>
      </c>
      <c r="D411" s="47">
        <v>1</v>
      </c>
      <c r="E411" s="37">
        <v>32.681899999999999</v>
      </c>
      <c r="F4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1"/>
      <c r="H411"/>
      <c r="I411"/>
    </row>
    <row r="412" spans="1:9" x14ac:dyDescent="0.25">
      <c r="A412" s="29">
        <v>45700</v>
      </c>
      <c r="B412" s="47">
        <v>2</v>
      </c>
      <c r="C412" s="47">
        <v>3</v>
      </c>
      <c r="D412" s="47">
        <v>2</v>
      </c>
      <c r="E412" s="37">
        <v>32.747199999999999</v>
      </c>
      <c r="F4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2"/>
      <c r="H412"/>
      <c r="I412"/>
    </row>
    <row r="413" spans="1:9" x14ac:dyDescent="0.25">
      <c r="A413" s="29">
        <v>45700</v>
      </c>
      <c r="B413" s="47">
        <v>2</v>
      </c>
      <c r="C413" s="47">
        <v>3</v>
      </c>
      <c r="D413" s="47">
        <v>3</v>
      </c>
      <c r="E413" s="37">
        <v>18.647600000000001</v>
      </c>
      <c r="F4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3"/>
      <c r="H413"/>
      <c r="I413"/>
    </row>
    <row r="414" spans="1:9" x14ac:dyDescent="0.25">
      <c r="A414" s="29">
        <v>45700</v>
      </c>
      <c r="B414" s="47">
        <v>2</v>
      </c>
      <c r="C414" s="47">
        <v>3</v>
      </c>
      <c r="D414" s="47">
        <v>4</v>
      </c>
      <c r="E414" s="37">
        <v>20.7166</v>
      </c>
      <c r="F4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4"/>
      <c r="H414"/>
      <c r="I414"/>
    </row>
    <row r="415" spans="1:9" x14ac:dyDescent="0.25">
      <c r="A415" s="29">
        <v>45700</v>
      </c>
      <c r="B415" s="47">
        <v>2</v>
      </c>
      <c r="C415" s="47">
        <v>3</v>
      </c>
      <c r="D415" s="47">
        <v>5</v>
      </c>
      <c r="E415" s="37">
        <v>17.181100000000001</v>
      </c>
      <c r="F4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5"/>
      <c r="H415"/>
      <c r="I415"/>
    </row>
    <row r="416" spans="1:9" x14ac:dyDescent="0.25">
      <c r="A416" s="29">
        <v>45700</v>
      </c>
      <c r="B416" s="47">
        <v>2</v>
      </c>
      <c r="C416" s="47">
        <v>3</v>
      </c>
      <c r="D416" s="47">
        <v>6</v>
      </c>
      <c r="E416" s="37">
        <v>21.426300000000001</v>
      </c>
      <c r="F4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6"/>
      <c r="H416"/>
      <c r="I416"/>
    </row>
    <row r="417" spans="1:9" x14ac:dyDescent="0.25">
      <c r="A417" s="29">
        <v>45700</v>
      </c>
      <c r="B417" s="47">
        <v>2</v>
      </c>
      <c r="C417" s="47">
        <v>3</v>
      </c>
      <c r="D417" s="47">
        <v>7</v>
      </c>
      <c r="E417" s="37">
        <v>32.166499999999999</v>
      </c>
      <c r="F4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7"/>
      <c r="H417"/>
      <c r="I417"/>
    </row>
    <row r="418" spans="1:9" x14ac:dyDescent="0.25">
      <c r="A418" s="29">
        <v>45700</v>
      </c>
      <c r="B418" s="47">
        <v>2</v>
      </c>
      <c r="C418" s="47">
        <v>3</v>
      </c>
      <c r="D418" s="47">
        <v>8</v>
      </c>
      <c r="E418" s="37">
        <v>-5.8249000000000004</v>
      </c>
      <c r="F4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8"/>
      <c r="H418"/>
      <c r="I418"/>
    </row>
    <row r="419" spans="1:9" x14ac:dyDescent="0.25">
      <c r="A419" s="29">
        <v>45700</v>
      </c>
      <c r="B419" s="47">
        <v>2</v>
      </c>
      <c r="C419" s="47">
        <v>3</v>
      </c>
      <c r="D419" s="47">
        <v>9</v>
      </c>
      <c r="E419" s="37">
        <v>-17.320399999999999</v>
      </c>
      <c r="F4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9"/>
      <c r="H419"/>
      <c r="I419"/>
    </row>
    <row r="420" spans="1:9" x14ac:dyDescent="0.25">
      <c r="A420" s="29">
        <v>45700</v>
      </c>
      <c r="B420" s="47">
        <v>2</v>
      </c>
      <c r="C420" s="47">
        <v>3</v>
      </c>
      <c r="D420" s="47">
        <v>10</v>
      </c>
      <c r="E420" s="37">
        <v>-32.737400000000001</v>
      </c>
      <c r="F4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0"/>
      <c r="H420"/>
      <c r="I420"/>
    </row>
    <row r="421" spans="1:9" x14ac:dyDescent="0.25">
      <c r="A421" s="29">
        <v>45700</v>
      </c>
      <c r="B421" s="47">
        <v>2</v>
      </c>
      <c r="C421" s="47">
        <v>3</v>
      </c>
      <c r="D421" s="47">
        <v>11</v>
      </c>
      <c r="E421" s="37">
        <v>-32.898000000000003</v>
      </c>
      <c r="F4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1"/>
      <c r="H421"/>
      <c r="I421"/>
    </row>
    <row r="422" spans="1:9" x14ac:dyDescent="0.25">
      <c r="A422" s="29">
        <v>45700</v>
      </c>
      <c r="B422" s="47">
        <v>2</v>
      </c>
      <c r="C422" s="47">
        <v>3</v>
      </c>
      <c r="D422" s="47">
        <v>12</v>
      </c>
      <c r="E422" s="37">
        <v>-33.003700000000002</v>
      </c>
      <c r="F4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2"/>
      <c r="H422"/>
      <c r="I422"/>
    </row>
    <row r="423" spans="1:9" x14ac:dyDescent="0.25">
      <c r="A423" s="29">
        <v>45700</v>
      </c>
      <c r="B423" s="47">
        <v>2</v>
      </c>
      <c r="C423" s="47">
        <v>3</v>
      </c>
      <c r="D423" s="47">
        <v>13</v>
      </c>
      <c r="E423" s="37">
        <v>-35.141800000000003</v>
      </c>
      <c r="F4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3"/>
      <c r="H423"/>
      <c r="I423"/>
    </row>
    <row r="424" spans="1:9" x14ac:dyDescent="0.25">
      <c r="A424" s="29">
        <v>45700</v>
      </c>
      <c r="B424" s="47">
        <v>2</v>
      </c>
      <c r="C424" s="47">
        <v>3</v>
      </c>
      <c r="D424" s="47">
        <v>14</v>
      </c>
      <c r="E424" s="37">
        <v>-58.534799999999997</v>
      </c>
      <c r="F4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4"/>
      <c r="H424"/>
      <c r="I424"/>
    </row>
    <row r="425" spans="1:9" x14ac:dyDescent="0.25">
      <c r="A425" s="29">
        <v>45700</v>
      </c>
      <c r="B425" s="47">
        <v>2</v>
      </c>
      <c r="C425" s="47">
        <v>3</v>
      </c>
      <c r="D425" s="47">
        <v>15</v>
      </c>
      <c r="E425" s="37">
        <v>-38.437399999999997</v>
      </c>
      <c r="F4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5"/>
      <c r="H425"/>
      <c r="I425"/>
    </row>
    <row r="426" spans="1:9" x14ac:dyDescent="0.25">
      <c r="A426" s="29">
        <v>45700</v>
      </c>
      <c r="B426" s="47">
        <v>2</v>
      </c>
      <c r="C426" s="47">
        <v>3</v>
      </c>
      <c r="D426" s="47">
        <v>16</v>
      </c>
      <c r="E426" s="37">
        <v>16.2133</v>
      </c>
      <c r="F4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6"/>
      <c r="H426"/>
      <c r="I426"/>
    </row>
    <row r="427" spans="1:9" x14ac:dyDescent="0.25">
      <c r="A427" s="29">
        <v>45700</v>
      </c>
      <c r="B427" s="47">
        <v>2</v>
      </c>
      <c r="C427" s="47">
        <v>3</v>
      </c>
      <c r="D427" s="47">
        <v>17</v>
      </c>
      <c r="E427" s="37">
        <v>35.4375</v>
      </c>
      <c r="F4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7"/>
      <c r="H427"/>
      <c r="I427"/>
    </row>
    <row r="428" spans="1:9" x14ac:dyDescent="0.25">
      <c r="A428" s="29">
        <v>45700</v>
      </c>
      <c r="B428" s="47">
        <v>2</v>
      </c>
      <c r="C428" s="47">
        <v>3</v>
      </c>
      <c r="D428" s="47">
        <v>18</v>
      </c>
      <c r="E428" s="37">
        <v>41.167200000000001</v>
      </c>
      <c r="F4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8"/>
      <c r="H428"/>
      <c r="I428"/>
    </row>
    <row r="429" spans="1:9" x14ac:dyDescent="0.25">
      <c r="A429" s="29">
        <v>45700</v>
      </c>
      <c r="B429" s="47">
        <v>2</v>
      </c>
      <c r="C429" s="47">
        <v>3</v>
      </c>
      <c r="D429" s="47">
        <v>19</v>
      </c>
      <c r="E429" s="37">
        <v>47.665999999999997</v>
      </c>
      <c r="F4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9"/>
      <c r="H429"/>
      <c r="I429"/>
    </row>
    <row r="430" spans="1:9" x14ac:dyDescent="0.25">
      <c r="A430" s="29">
        <v>45700</v>
      </c>
      <c r="B430" s="47">
        <v>2</v>
      </c>
      <c r="C430" s="47">
        <v>3</v>
      </c>
      <c r="D430" s="47">
        <v>20</v>
      </c>
      <c r="E430" s="37">
        <v>46.3093</v>
      </c>
      <c r="F4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0"/>
      <c r="H430"/>
      <c r="I430"/>
    </row>
    <row r="431" spans="1:9" x14ac:dyDescent="0.25">
      <c r="A431" s="29">
        <v>45700</v>
      </c>
      <c r="B431" s="47">
        <v>2</v>
      </c>
      <c r="C431" s="47">
        <v>3</v>
      </c>
      <c r="D431" s="47">
        <v>21</v>
      </c>
      <c r="E431" s="37">
        <v>39.673999999999999</v>
      </c>
      <c r="F4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1"/>
      <c r="H431"/>
      <c r="I431"/>
    </row>
    <row r="432" spans="1:9" x14ac:dyDescent="0.25">
      <c r="A432" s="29">
        <v>45700</v>
      </c>
      <c r="B432" s="47">
        <v>2</v>
      </c>
      <c r="C432" s="47">
        <v>3</v>
      </c>
      <c r="D432" s="47">
        <v>22</v>
      </c>
      <c r="E432" s="37">
        <v>36.694000000000003</v>
      </c>
      <c r="F4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2"/>
      <c r="H432"/>
      <c r="I432"/>
    </row>
    <row r="433" spans="1:9" x14ac:dyDescent="0.25">
      <c r="A433" s="29">
        <v>45700</v>
      </c>
      <c r="B433" s="47">
        <v>2</v>
      </c>
      <c r="C433" s="47">
        <v>3</v>
      </c>
      <c r="D433" s="47">
        <v>23</v>
      </c>
      <c r="E433" s="37">
        <v>35.755600000000001</v>
      </c>
      <c r="F4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3"/>
      <c r="H433"/>
      <c r="I433"/>
    </row>
    <row r="434" spans="1:9" x14ac:dyDescent="0.25">
      <c r="A434" s="29">
        <v>45700</v>
      </c>
      <c r="B434" s="47">
        <v>2</v>
      </c>
      <c r="C434" s="47">
        <v>3</v>
      </c>
      <c r="D434" s="47">
        <v>24</v>
      </c>
      <c r="E434" s="37">
        <v>33.090000000000003</v>
      </c>
      <c r="F4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4"/>
      <c r="H434"/>
      <c r="I434"/>
    </row>
    <row r="435" spans="1:9" x14ac:dyDescent="0.25">
      <c r="A435" s="29">
        <v>45701</v>
      </c>
      <c r="B435" s="47">
        <v>2</v>
      </c>
      <c r="C435" s="47">
        <v>4</v>
      </c>
      <c r="D435" s="47">
        <v>1</v>
      </c>
      <c r="E435" s="37">
        <v>35.594000000000001</v>
      </c>
      <c r="F4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5"/>
      <c r="H435"/>
      <c r="I435"/>
    </row>
    <row r="436" spans="1:9" x14ac:dyDescent="0.25">
      <c r="A436" s="29">
        <v>45701</v>
      </c>
      <c r="B436" s="47">
        <v>2</v>
      </c>
      <c r="C436" s="47">
        <v>4</v>
      </c>
      <c r="D436" s="47">
        <v>2</v>
      </c>
      <c r="E436" s="37">
        <v>34.994199999999999</v>
      </c>
      <c r="F4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6"/>
      <c r="H436"/>
      <c r="I436"/>
    </row>
    <row r="437" spans="1:9" x14ac:dyDescent="0.25">
      <c r="A437" s="29">
        <v>45701</v>
      </c>
      <c r="B437" s="47">
        <v>2</v>
      </c>
      <c r="C437" s="47">
        <v>4</v>
      </c>
      <c r="D437" s="47">
        <v>3</v>
      </c>
      <c r="E437" s="37">
        <v>34.076999999999998</v>
      </c>
      <c r="F4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7"/>
      <c r="H437"/>
      <c r="I437"/>
    </row>
    <row r="438" spans="1:9" x14ac:dyDescent="0.25">
      <c r="A438" s="29">
        <v>45701</v>
      </c>
      <c r="B438" s="47">
        <v>2</v>
      </c>
      <c r="C438" s="47">
        <v>4</v>
      </c>
      <c r="D438" s="47">
        <v>4</v>
      </c>
      <c r="E438" s="37">
        <v>33.956600000000002</v>
      </c>
      <c r="F4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8"/>
      <c r="H438"/>
      <c r="I438"/>
    </row>
    <row r="439" spans="1:9" x14ac:dyDescent="0.25">
      <c r="A439" s="29">
        <v>45701</v>
      </c>
      <c r="B439" s="47">
        <v>2</v>
      </c>
      <c r="C439" s="47">
        <v>4</v>
      </c>
      <c r="D439" s="47">
        <v>5</v>
      </c>
      <c r="E439" s="37">
        <v>34.511600000000001</v>
      </c>
      <c r="F4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9"/>
      <c r="H439"/>
      <c r="I439"/>
    </row>
    <row r="440" spans="1:9" x14ac:dyDescent="0.25">
      <c r="A440" s="29">
        <v>45701</v>
      </c>
      <c r="B440" s="47">
        <v>2</v>
      </c>
      <c r="C440" s="47">
        <v>4</v>
      </c>
      <c r="D440" s="47">
        <v>6</v>
      </c>
      <c r="E440" s="37">
        <v>35.7714</v>
      </c>
      <c r="F4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0"/>
      <c r="H440"/>
      <c r="I440"/>
    </row>
    <row r="441" spans="1:9" x14ac:dyDescent="0.25">
      <c r="A441" s="29">
        <v>45701</v>
      </c>
      <c r="B441" s="47">
        <v>2</v>
      </c>
      <c r="C441" s="47">
        <v>4</v>
      </c>
      <c r="D441" s="47">
        <v>7</v>
      </c>
      <c r="E441" s="37">
        <v>40.539200000000001</v>
      </c>
      <c r="F4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1"/>
      <c r="H441"/>
      <c r="I441"/>
    </row>
    <row r="442" spans="1:9" x14ac:dyDescent="0.25">
      <c r="A442" s="29">
        <v>45701</v>
      </c>
      <c r="B442" s="47">
        <v>2</v>
      </c>
      <c r="C442" s="47">
        <v>4</v>
      </c>
      <c r="D442" s="47">
        <v>8</v>
      </c>
      <c r="E442" s="37">
        <v>30.600300000000001</v>
      </c>
      <c r="F4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2"/>
      <c r="H442"/>
      <c r="I442"/>
    </row>
    <row r="443" spans="1:9" x14ac:dyDescent="0.25">
      <c r="A443" s="29">
        <v>45701</v>
      </c>
      <c r="B443" s="47">
        <v>2</v>
      </c>
      <c r="C443" s="47">
        <v>4</v>
      </c>
      <c r="D443" s="47">
        <v>9</v>
      </c>
      <c r="E443" s="37">
        <v>33.6492</v>
      </c>
      <c r="F4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3"/>
      <c r="H443"/>
      <c r="I443"/>
    </row>
    <row r="444" spans="1:9" x14ac:dyDescent="0.25">
      <c r="A444" s="29">
        <v>45701</v>
      </c>
      <c r="B444" s="47">
        <v>2</v>
      </c>
      <c r="C444" s="47">
        <v>4</v>
      </c>
      <c r="D444" s="47">
        <v>10</v>
      </c>
      <c r="E444" s="37">
        <v>32.600200000000001</v>
      </c>
      <c r="F4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4"/>
      <c r="H444"/>
      <c r="I444"/>
    </row>
    <row r="445" spans="1:9" x14ac:dyDescent="0.25">
      <c r="A445" s="29">
        <v>45701</v>
      </c>
      <c r="B445" s="47">
        <v>2</v>
      </c>
      <c r="C445" s="47">
        <v>4</v>
      </c>
      <c r="D445" s="47">
        <v>11</v>
      </c>
      <c r="E445" s="37">
        <v>62.7926</v>
      </c>
      <c r="F4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5"/>
      <c r="H445"/>
      <c r="I445"/>
    </row>
    <row r="446" spans="1:9" x14ac:dyDescent="0.25">
      <c r="A446" s="29">
        <v>45701</v>
      </c>
      <c r="B446" s="47">
        <v>2</v>
      </c>
      <c r="C446" s="47">
        <v>4</v>
      </c>
      <c r="D446" s="47">
        <v>12</v>
      </c>
      <c r="E446" s="37">
        <v>51.91</v>
      </c>
      <c r="F4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6"/>
      <c r="H446"/>
      <c r="I446"/>
    </row>
    <row r="447" spans="1:9" x14ac:dyDescent="0.25">
      <c r="A447" s="29">
        <v>45701</v>
      </c>
      <c r="B447" s="47">
        <v>2</v>
      </c>
      <c r="C447" s="47">
        <v>4</v>
      </c>
      <c r="D447" s="47">
        <v>13</v>
      </c>
      <c r="E447" s="37">
        <v>22.590900000000001</v>
      </c>
      <c r="F4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7"/>
      <c r="H447"/>
      <c r="I447"/>
    </row>
    <row r="448" spans="1:9" x14ac:dyDescent="0.25">
      <c r="A448" s="29">
        <v>45701</v>
      </c>
      <c r="B448" s="47">
        <v>2</v>
      </c>
      <c r="C448" s="47">
        <v>4</v>
      </c>
      <c r="D448" s="47">
        <v>14</v>
      </c>
      <c r="E448" s="37">
        <v>22.047599999999999</v>
      </c>
      <c r="F4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8"/>
      <c r="H448"/>
      <c r="I448"/>
    </row>
    <row r="449" spans="1:9" x14ac:dyDescent="0.25">
      <c r="A449" s="29">
        <v>45701</v>
      </c>
      <c r="B449" s="47">
        <v>2</v>
      </c>
      <c r="C449" s="47">
        <v>4</v>
      </c>
      <c r="D449" s="47">
        <v>15</v>
      </c>
      <c r="E449" s="37">
        <v>13.3035</v>
      </c>
      <c r="F4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9"/>
      <c r="H449"/>
      <c r="I449"/>
    </row>
    <row r="450" spans="1:9" x14ac:dyDescent="0.25">
      <c r="A450" s="29">
        <v>45701</v>
      </c>
      <c r="B450" s="47">
        <v>2</v>
      </c>
      <c r="C450" s="47">
        <v>4</v>
      </c>
      <c r="D450" s="47">
        <v>16</v>
      </c>
      <c r="E450" s="37">
        <v>20.452999999999999</v>
      </c>
      <c r="F4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0"/>
      <c r="H450"/>
      <c r="I450"/>
    </row>
    <row r="451" spans="1:9" x14ac:dyDescent="0.25">
      <c r="A451" s="29">
        <v>45701</v>
      </c>
      <c r="B451" s="47">
        <v>2</v>
      </c>
      <c r="C451" s="47">
        <v>4</v>
      </c>
      <c r="D451" s="47">
        <v>17</v>
      </c>
      <c r="E451" s="37">
        <v>25.584700000000002</v>
      </c>
      <c r="F4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1"/>
      <c r="H451"/>
      <c r="I451"/>
    </row>
    <row r="452" spans="1:9" x14ac:dyDescent="0.25">
      <c r="A452" s="29">
        <v>45701</v>
      </c>
      <c r="B452" s="47">
        <v>2</v>
      </c>
      <c r="C452" s="47">
        <v>4</v>
      </c>
      <c r="D452" s="47">
        <v>18</v>
      </c>
      <c r="E452" s="37">
        <v>53.3127</v>
      </c>
      <c r="F4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2"/>
      <c r="H452"/>
      <c r="I452"/>
    </row>
    <row r="453" spans="1:9" x14ac:dyDescent="0.25">
      <c r="A453" s="29">
        <v>45701</v>
      </c>
      <c r="B453" s="47">
        <v>2</v>
      </c>
      <c r="C453" s="47">
        <v>4</v>
      </c>
      <c r="D453" s="47">
        <v>19</v>
      </c>
      <c r="E453" s="37">
        <v>38.461300000000001</v>
      </c>
      <c r="F4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3"/>
      <c r="H453"/>
      <c r="I453"/>
    </row>
    <row r="454" spans="1:9" x14ac:dyDescent="0.25">
      <c r="A454" s="29">
        <v>45701</v>
      </c>
      <c r="B454" s="47">
        <v>2</v>
      </c>
      <c r="C454" s="47">
        <v>4</v>
      </c>
      <c r="D454" s="47">
        <v>20</v>
      </c>
      <c r="E454" s="37">
        <v>29.4772</v>
      </c>
      <c r="F4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4"/>
      <c r="H454"/>
      <c r="I454"/>
    </row>
    <row r="455" spans="1:9" x14ac:dyDescent="0.25">
      <c r="A455" s="29">
        <v>45701</v>
      </c>
      <c r="B455" s="47">
        <v>2</v>
      </c>
      <c r="C455" s="47">
        <v>4</v>
      </c>
      <c r="D455" s="47">
        <v>21</v>
      </c>
      <c r="E455" s="37">
        <v>9.7631999999999994</v>
      </c>
      <c r="F4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5"/>
      <c r="H455"/>
      <c r="I455"/>
    </row>
    <row r="456" spans="1:9" x14ac:dyDescent="0.25">
      <c r="A456" s="29">
        <v>45701</v>
      </c>
      <c r="B456" s="47">
        <v>2</v>
      </c>
      <c r="C456" s="47">
        <v>4</v>
      </c>
      <c r="D456" s="47">
        <v>22</v>
      </c>
      <c r="E456" s="37">
        <v>-18.264399999999998</v>
      </c>
      <c r="F4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6"/>
      <c r="H456"/>
      <c r="I456"/>
    </row>
    <row r="457" spans="1:9" x14ac:dyDescent="0.25">
      <c r="A457" s="29">
        <v>45701</v>
      </c>
      <c r="B457" s="47">
        <v>2</v>
      </c>
      <c r="C457" s="47">
        <v>4</v>
      </c>
      <c r="D457" s="47">
        <v>23</v>
      </c>
      <c r="E457" s="37">
        <v>5.6853999999999996</v>
      </c>
      <c r="F4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7"/>
      <c r="H457"/>
      <c r="I457"/>
    </row>
    <row r="458" spans="1:9" x14ac:dyDescent="0.25">
      <c r="A458" s="29">
        <v>45701</v>
      </c>
      <c r="B458" s="47">
        <v>2</v>
      </c>
      <c r="C458" s="47">
        <v>4</v>
      </c>
      <c r="D458" s="47">
        <v>24</v>
      </c>
      <c r="E458" s="37">
        <v>12.5015</v>
      </c>
      <c r="F4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8"/>
      <c r="H458"/>
      <c r="I458"/>
    </row>
    <row r="459" spans="1:9" x14ac:dyDescent="0.25">
      <c r="A459" s="29">
        <v>45702</v>
      </c>
      <c r="B459" s="47">
        <v>2</v>
      </c>
      <c r="C459" s="47">
        <v>5</v>
      </c>
      <c r="D459" s="47">
        <v>1</v>
      </c>
      <c r="E459" s="37">
        <v>10.005100000000001</v>
      </c>
      <c r="F4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9"/>
      <c r="H459"/>
      <c r="I459"/>
    </row>
    <row r="460" spans="1:9" x14ac:dyDescent="0.25">
      <c r="A460" s="29">
        <v>45702</v>
      </c>
      <c r="B460" s="47">
        <v>2</v>
      </c>
      <c r="C460" s="47">
        <v>5</v>
      </c>
      <c r="D460" s="47">
        <v>2</v>
      </c>
      <c r="E460" s="37">
        <v>8.7684999999999995</v>
      </c>
      <c r="F4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0"/>
      <c r="H460"/>
      <c r="I460"/>
    </row>
    <row r="461" spans="1:9" x14ac:dyDescent="0.25">
      <c r="A461" s="29">
        <v>45702</v>
      </c>
      <c r="B461" s="47">
        <v>2</v>
      </c>
      <c r="C461" s="47">
        <v>5</v>
      </c>
      <c r="D461" s="47">
        <v>3</v>
      </c>
      <c r="E461" s="37">
        <v>9.34</v>
      </c>
      <c r="F4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1"/>
      <c r="H461"/>
      <c r="I461"/>
    </row>
    <row r="462" spans="1:9" x14ac:dyDescent="0.25">
      <c r="A462" s="29">
        <v>45702</v>
      </c>
      <c r="B462" s="47">
        <v>2</v>
      </c>
      <c r="C462" s="47">
        <v>5</v>
      </c>
      <c r="D462" s="47">
        <v>4</v>
      </c>
      <c r="E462" s="37">
        <v>12.1173</v>
      </c>
      <c r="F4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2"/>
      <c r="H462"/>
      <c r="I462"/>
    </row>
    <row r="463" spans="1:9" x14ac:dyDescent="0.25">
      <c r="A463" s="29">
        <v>45702</v>
      </c>
      <c r="B463" s="47">
        <v>2</v>
      </c>
      <c r="C463" s="47">
        <v>5</v>
      </c>
      <c r="D463" s="47">
        <v>5</v>
      </c>
      <c r="E463" s="37">
        <v>9.6976999999999993</v>
      </c>
      <c r="F4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3"/>
      <c r="H463"/>
      <c r="I463"/>
    </row>
    <row r="464" spans="1:9" x14ac:dyDescent="0.25">
      <c r="A464" s="29">
        <v>45702</v>
      </c>
      <c r="B464" s="47">
        <v>2</v>
      </c>
      <c r="C464" s="47">
        <v>5</v>
      </c>
      <c r="D464" s="47">
        <v>6</v>
      </c>
      <c r="E464" s="37">
        <v>10.9239</v>
      </c>
      <c r="F4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4"/>
      <c r="H464"/>
      <c r="I464"/>
    </row>
    <row r="465" spans="1:9" x14ac:dyDescent="0.25">
      <c r="A465" s="29">
        <v>45702</v>
      </c>
      <c r="B465" s="47">
        <v>2</v>
      </c>
      <c r="C465" s="47">
        <v>5</v>
      </c>
      <c r="D465" s="47">
        <v>7</v>
      </c>
      <c r="E465" s="37">
        <v>10.577500000000001</v>
      </c>
      <c r="F4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5"/>
      <c r="H465"/>
      <c r="I465"/>
    </row>
    <row r="466" spans="1:9" x14ac:dyDescent="0.25">
      <c r="A466" s="29">
        <v>45702</v>
      </c>
      <c r="B466" s="47">
        <v>2</v>
      </c>
      <c r="C466" s="47">
        <v>5</v>
      </c>
      <c r="D466" s="47">
        <v>8</v>
      </c>
      <c r="E466" s="37">
        <v>15.959899999999999</v>
      </c>
      <c r="F4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6"/>
      <c r="H466"/>
      <c r="I466"/>
    </row>
    <row r="467" spans="1:9" x14ac:dyDescent="0.25">
      <c r="A467" s="29">
        <v>45702</v>
      </c>
      <c r="B467" s="47">
        <v>2</v>
      </c>
      <c r="C467" s="47">
        <v>5</v>
      </c>
      <c r="D467" s="47">
        <v>9</v>
      </c>
      <c r="E467" s="37">
        <v>-7.6651999999999996</v>
      </c>
      <c r="F4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7"/>
      <c r="H467"/>
      <c r="I467"/>
    </row>
    <row r="468" spans="1:9" x14ac:dyDescent="0.25">
      <c r="A468" s="29">
        <v>45702</v>
      </c>
      <c r="B468" s="47">
        <v>2</v>
      </c>
      <c r="C468" s="47">
        <v>5</v>
      </c>
      <c r="D468" s="47">
        <v>10</v>
      </c>
      <c r="E468" s="37">
        <v>-32.6751</v>
      </c>
      <c r="F4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8"/>
      <c r="H468"/>
      <c r="I468"/>
    </row>
    <row r="469" spans="1:9" x14ac:dyDescent="0.25">
      <c r="A469" s="29">
        <v>45702</v>
      </c>
      <c r="B469" s="47">
        <v>2</v>
      </c>
      <c r="C469" s="47">
        <v>5</v>
      </c>
      <c r="D469" s="47">
        <v>11</v>
      </c>
      <c r="E469" s="37">
        <v>-28.8</v>
      </c>
      <c r="F4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9"/>
      <c r="H469"/>
      <c r="I469"/>
    </row>
    <row r="470" spans="1:9" x14ac:dyDescent="0.25">
      <c r="A470" s="29">
        <v>45702</v>
      </c>
      <c r="B470" s="47">
        <v>2</v>
      </c>
      <c r="C470" s="47">
        <v>5</v>
      </c>
      <c r="D470" s="47">
        <v>12</v>
      </c>
      <c r="E470" s="37">
        <v>-32.1389</v>
      </c>
      <c r="F4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0"/>
      <c r="H470"/>
      <c r="I470"/>
    </row>
    <row r="471" spans="1:9" x14ac:dyDescent="0.25">
      <c r="A471" s="29">
        <v>45702</v>
      </c>
      <c r="B471" s="47">
        <v>2</v>
      </c>
      <c r="C471" s="47">
        <v>5</v>
      </c>
      <c r="D471" s="47">
        <v>13</v>
      </c>
      <c r="E471" s="37">
        <v>-19.8474</v>
      </c>
      <c r="F4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1"/>
      <c r="H471"/>
      <c r="I471"/>
    </row>
    <row r="472" spans="1:9" x14ac:dyDescent="0.25">
      <c r="A472" s="29">
        <v>45702</v>
      </c>
      <c r="B472" s="47">
        <v>2</v>
      </c>
      <c r="C472" s="47">
        <v>5</v>
      </c>
      <c r="D472" s="47">
        <v>14</v>
      </c>
      <c r="E472" s="37">
        <v>-63.917000000000002</v>
      </c>
      <c r="F4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2"/>
      <c r="H472"/>
      <c r="I472"/>
    </row>
    <row r="473" spans="1:9" x14ac:dyDescent="0.25">
      <c r="A473" s="29">
        <v>45702</v>
      </c>
      <c r="B473" s="47">
        <v>2</v>
      </c>
      <c r="C473" s="47">
        <v>5</v>
      </c>
      <c r="D473" s="47">
        <v>15</v>
      </c>
      <c r="E473" s="37">
        <v>-86.447800000000001</v>
      </c>
      <c r="F4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3"/>
      <c r="H473"/>
      <c r="I473"/>
    </row>
    <row r="474" spans="1:9" x14ac:dyDescent="0.25">
      <c r="A474" s="29">
        <v>45702</v>
      </c>
      <c r="B474" s="47">
        <v>2</v>
      </c>
      <c r="C474" s="47">
        <v>5</v>
      </c>
      <c r="D474" s="47">
        <v>16</v>
      </c>
      <c r="E474" s="37">
        <v>-91.2958</v>
      </c>
      <c r="F4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4"/>
      <c r="H474"/>
      <c r="I474"/>
    </row>
    <row r="475" spans="1:9" x14ac:dyDescent="0.25">
      <c r="A475" s="29">
        <v>45702</v>
      </c>
      <c r="B475" s="47">
        <v>2</v>
      </c>
      <c r="C475" s="47">
        <v>5</v>
      </c>
      <c r="D475" s="47">
        <v>17</v>
      </c>
      <c r="E475" s="37">
        <v>-4.7990000000000004</v>
      </c>
      <c r="F4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5"/>
      <c r="H475"/>
      <c r="I475"/>
    </row>
    <row r="476" spans="1:9" x14ac:dyDescent="0.25">
      <c r="A476" s="29">
        <v>45702</v>
      </c>
      <c r="B476" s="47">
        <v>2</v>
      </c>
      <c r="C476" s="47">
        <v>5</v>
      </c>
      <c r="D476" s="47">
        <v>18</v>
      </c>
      <c r="E476" s="37">
        <v>36.499600000000001</v>
      </c>
      <c r="F4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6"/>
      <c r="H476"/>
      <c r="I476"/>
    </row>
    <row r="477" spans="1:9" x14ac:dyDescent="0.25">
      <c r="A477" s="29">
        <v>45702</v>
      </c>
      <c r="B477" s="47">
        <v>2</v>
      </c>
      <c r="C477" s="47">
        <v>5</v>
      </c>
      <c r="D477" s="47">
        <v>19</v>
      </c>
      <c r="E477" s="37">
        <v>34.379800000000003</v>
      </c>
      <c r="F4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7"/>
      <c r="H477"/>
      <c r="I477"/>
    </row>
    <row r="478" spans="1:9" x14ac:dyDescent="0.25">
      <c r="A478" s="29">
        <v>45702</v>
      </c>
      <c r="B478" s="47">
        <v>2</v>
      </c>
      <c r="C478" s="47">
        <v>5</v>
      </c>
      <c r="D478" s="47">
        <v>20</v>
      </c>
      <c r="E478" s="37">
        <v>32.541499999999999</v>
      </c>
      <c r="F4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8"/>
      <c r="H478"/>
      <c r="I478"/>
    </row>
    <row r="479" spans="1:9" x14ac:dyDescent="0.25">
      <c r="A479" s="29">
        <v>45702</v>
      </c>
      <c r="B479" s="47">
        <v>2</v>
      </c>
      <c r="C479" s="47">
        <v>5</v>
      </c>
      <c r="D479" s="47">
        <v>21</v>
      </c>
      <c r="E479" s="37">
        <v>32.943199999999997</v>
      </c>
      <c r="F4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9"/>
      <c r="H479"/>
      <c r="I479"/>
    </row>
    <row r="480" spans="1:9" x14ac:dyDescent="0.25">
      <c r="A480" s="29">
        <v>45702</v>
      </c>
      <c r="B480" s="47">
        <v>2</v>
      </c>
      <c r="C480" s="47">
        <v>5</v>
      </c>
      <c r="D480" s="47">
        <v>22</v>
      </c>
      <c r="E480" s="37">
        <v>32.071899999999999</v>
      </c>
      <c r="F4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0"/>
      <c r="H480"/>
      <c r="I480"/>
    </row>
    <row r="481" spans="1:9" x14ac:dyDescent="0.25">
      <c r="A481" s="29">
        <v>45702</v>
      </c>
      <c r="B481" s="47">
        <v>2</v>
      </c>
      <c r="C481" s="47">
        <v>5</v>
      </c>
      <c r="D481" s="47">
        <v>23</v>
      </c>
      <c r="E481" s="37">
        <v>32.898299999999999</v>
      </c>
      <c r="F4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1"/>
      <c r="H481"/>
      <c r="I481"/>
    </row>
    <row r="482" spans="1:9" x14ac:dyDescent="0.25">
      <c r="A482" s="29">
        <v>45702</v>
      </c>
      <c r="B482" s="47">
        <v>2</v>
      </c>
      <c r="C482" s="47">
        <v>5</v>
      </c>
      <c r="D482" s="47">
        <v>24</v>
      </c>
      <c r="E482" s="37">
        <v>32.156500000000001</v>
      </c>
      <c r="F4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2"/>
      <c r="H482"/>
      <c r="I482"/>
    </row>
    <row r="483" spans="1:9" x14ac:dyDescent="0.25">
      <c r="A483" s="29">
        <v>45703</v>
      </c>
      <c r="B483" s="47">
        <v>2</v>
      </c>
      <c r="C483" s="47">
        <v>6</v>
      </c>
      <c r="D483" s="47">
        <v>1</v>
      </c>
      <c r="E483" s="37">
        <v>36.4803</v>
      </c>
      <c r="F4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3"/>
      <c r="H483"/>
      <c r="I483"/>
    </row>
    <row r="484" spans="1:9" x14ac:dyDescent="0.25">
      <c r="A484" s="29">
        <v>45703</v>
      </c>
      <c r="B484" s="47">
        <v>2</v>
      </c>
      <c r="C484" s="47">
        <v>6</v>
      </c>
      <c r="D484" s="47">
        <v>2</v>
      </c>
      <c r="E484" s="37">
        <v>34.991700000000002</v>
      </c>
      <c r="F4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4"/>
      <c r="H484"/>
      <c r="I484"/>
    </row>
    <row r="485" spans="1:9" x14ac:dyDescent="0.25">
      <c r="A485" s="29">
        <v>45703</v>
      </c>
      <c r="B485" s="47">
        <v>2</v>
      </c>
      <c r="C485" s="47">
        <v>6</v>
      </c>
      <c r="D485" s="47">
        <v>3</v>
      </c>
      <c r="E485" s="37">
        <v>34.675199999999997</v>
      </c>
      <c r="F4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5"/>
      <c r="H485"/>
      <c r="I485"/>
    </row>
    <row r="486" spans="1:9" x14ac:dyDescent="0.25">
      <c r="A486" s="29">
        <v>45703</v>
      </c>
      <c r="B486" s="47">
        <v>2</v>
      </c>
      <c r="C486" s="47">
        <v>6</v>
      </c>
      <c r="D486" s="47">
        <v>4</v>
      </c>
      <c r="E486" s="37">
        <v>34.728700000000003</v>
      </c>
      <c r="F4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6"/>
      <c r="H486"/>
      <c r="I486"/>
    </row>
    <row r="487" spans="1:9" x14ac:dyDescent="0.25">
      <c r="A487" s="29">
        <v>45703</v>
      </c>
      <c r="B487" s="47">
        <v>2</v>
      </c>
      <c r="C487" s="47">
        <v>6</v>
      </c>
      <c r="D487" s="47">
        <v>5</v>
      </c>
      <c r="E487" s="37">
        <v>36.053199999999997</v>
      </c>
      <c r="F4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7"/>
      <c r="H487"/>
      <c r="I487"/>
    </row>
    <row r="488" spans="1:9" x14ac:dyDescent="0.25">
      <c r="A488" s="29">
        <v>45703</v>
      </c>
      <c r="B488" s="47">
        <v>2</v>
      </c>
      <c r="C488" s="47">
        <v>6</v>
      </c>
      <c r="D488" s="47">
        <v>6</v>
      </c>
      <c r="E488" s="37">
        <v>37.079599999999999</v>
      </c>
      <c r="F4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8"/>
      <c r="H488"/>
      <c r="I488"/>
    </row>
    <row r="489" spans="1:9" x14ac:dyDescent="0.25">
      <c r="A489" s="29">
        <v>45703</v>
      </c>
      <c r="B489" s="47">
        <v>2</v>
      </c>
      <c r="C489" s="47">
        <v>6</v>
      </c>
      <c r="D489" s="47">
        <v>7</v>
      </c>
      <c r="E489" s="37">
        <v>37.3245</v>
      </c>
      <c r="F4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9"/>
      <c r="H489"/>
      <c r="I489"/>
    </row>
    <row r="490" spans="1:9" x14ac:dyDescent="0.25">
      <c r="A490" s="29">
        <v>45703</v>
      </c>
      <c r="B490" s="47">
        <v>2</v>
      </c>
      <c r="C490" s="47">
        <v>6</v>
      </c>
      <c r="D490" s="47">
        <v>8</v>
      </c>
      <c r="E490" s="37">
        <v>23.909099999999999</v>
      </c>
      <c r="F4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0"/>
      <c r="H490"/>
      <c r="I490"/>
    </row>
    <row r="491" spans="1:9" x14ac:dyDescent="0.25">
      <c r="A491" s="29">
        <v>45703</v>
      </c>
      <c r="B491" s="47">
        <v>2</v>
      </c>
      <c r="C491" s="47">
        <v>6</v>
      </c>
      <c r="D491" s="47">
        <v>9</v>
      </c>
      <c r="E491" s="37">
        <v>-63.556800000000003</v>
      </c>
      <c r="F4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1"/>
      <c r="H491"/>
      <c r="I491"/>
    </row>
    <row r="492" spans="1:9" x14ac:dyDescent="0.25">
      <c r="A492" s="29">
        <v>45703</v>
      </c>
      <c r="B492" s="47">
        <v>2</v>
      </c>
      <c r="C492" s="47">
        <v>6</v>
      </c>
      <c r="D492" s="47">
        <v>10</v>
      </c>
      <c r="E492" s="37">
        <v>0.78920000000000001</v>
      </c>
      <c r="F4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2"/>
      <c r="H492"/>
      <c r="I492"/>
    </row>
    <row r="493" spans="1:9" x14ac:dyDescent="0.25">
      <c r="A493" s="29">
        <v>45703</v>
      </c>
      <c r="B493" s="47">
        <v>2</v>
      </c>
      <c r="C493" s="47">
        <v>6</v>
      </c>
      <c r="D493" s="47">
        <v>11</v>
      </c>
      <c r="E493" s="37">
        <v>2.4457</v>
      </c>
      <c r="F4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3"/>
      <c r="H493"/>
      <c r="I493"/>
    </row>
    <row r="494" spans="1:9" x14ac:dyDescent="0.25">
      <c r="A494" s="29">
        <v>45703</v>
      </c>
      <c r="B494" s="47">
        <v>2</v>
      </c>
      <c r="C494" s="47">
        <v>6</v>
      </c>
      <c r="D494" s="47">
        <v>12</v>
      </c>
      <c r="E494" s="37">
        <v>-3.2206999999999999</v>
      </c>
      <c r="F4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4"/>
      <c r="H494"/>
      <c r="I494"/>
    </row>
    <row r="495" spans="1:9" x14ac:dyDescent="0.25">
      <c r="A495" s="29">
        <v>45703</v>
      </c>
      <c r="B495" s="47">
        <v>2</v>
      </c>
      <c r="C495" s="47">
        <v>6</v>
      </c>
      <c r="D495" s="47">
        <v>13</v>
      </c>
      <c r="E495" s="37">
        <v>-13.9335</v>
      </c>
      <c r="F4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5"/>
      <c r="H495"/>
      <c r="I495"/>
    </row>
    <row r="496" spans="1:9" x14ac:dyDescent="0.25">
      <c r="A496" s="29">
        <v>45703</v>
      </c>
      <c r="B496" s="47">
        <v>2</v>
      </c>
      <c r="C496" s="47">
        <v>6</v>
      </c>
      <c r="D496" s="47">
        <v>14</v>
      </c>
      <c r="E496" s="37">
        <v>-17.593900000000001</v>
      </c>
      <c r="F4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6"/>
      <c r="H496"/>
      <c r="I496"/>
    </row>
    <row r="497" spans="1:9" x14ac:dyDescent="0.25">
      <c r="A497" s="29">
        <v>45703</v>
      </c>
      <c r="B497" s="47">
        <v>2</v>
      </c>
      <c r="C497" s="47">
        <v>6</v>
      </c>
      <c r="D497" s="47">
        <v>15</v>
      </c>
      <c r="E497" s="37">
        <v>-16.895099999999999</v>
      </c>
      <c r="F4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7"/>
      <c r="H497"/>
      <c r="I497"/>
    </row>
    <row r="498" spans="1:9" x14ac:dyDescent="0.25">
      <c r="A498" s="29">
        <v>45703</v>
      </c>
      <c r="B498" s="47">
        <v>2</v>
      </c>
      <c r="C498" s="47">
        <v>6</v>
      </c>
      <c r="D498" s="47">
        <v>16</v>
      </c>
      <c r="E498" s="37">
        <v>-11.953799999999999</v>
      </c>
      <c r="F4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8"/>
      <c r="H498"/>
      <c r="I498"/>
    </row>
    <row r="499" spans="1:9" x14ac:dyDescent="0.25">
      <c r="A499" s="29">
        <v>45703</v>
      </c>
      <c r="B499" s="47">
        <v>2</v>
      </c>
      <c r="C499" s="47">
        <v>6</v>
      </c>
      <c r="D499" s="47">
        <v>17</v>
      </c>
      <c r="E499" s="37">
        <v>25.878799999999998</v>
      </c>
      <c r="F4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9"/>
      <c r="H499"/>
      <c r="I499"/>
    </row>
    <row r="500" spans="1:9" x14ac:dyDescent="0.25">
      <c r="A500" s="29">
        <v>45703</v>
      </c>
      <c r="B500" s="47">
        <v>2</v>
      </c>
      <c r="C500" s="47">
        <v>6</v>
      </c>
      <c r="D500" s="47">
        <v>18</v>
      </c>
      <c r="E500" s="37">
        <v>42.750500000000002</v>
      </c>
      <c r="F5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0"/>
      <c r="H500"/>
      <c r="I500"/>
    </row>
    <row r="501" spans="1:9" x14ac:dyDescent="0.25">
      <c r="A501" s="29">
        <v>45703</v>
      </c>
      <c r="B501" s="47">
        <v>2</v>
      </c>
      <c r="C501" s="47">
        <v>6</v>
      </c>
      <c r="D501" s="47">
        <v>19</v>
      </c>
      <c r="E501" s="37">
        <v>38.058900000000001</v>
      </c>
      <c r="F5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1"/>
      <c r="H501"/>
      <c r="I501"/>
    </row>
    <row r="502" spans="1:9" x14ac:dyDescent="0.25">
      <c r="A502" s="29">
        <v>45703</v>
      </c>
      <c r="B502" s="47">
        <v>2</v>
      </c>
      <c r="C502" s="47">
        <v>6</v>
      </c>
      <c r="D502" s="47">
        <v>20</v>
      </c>
      <c r="E502" s="37">
        <v>39.155000000000001</v>
      </c>
      <c r="F5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2"/>
      <c r="H502"/>
      <c r="I502"/>
    </row>
    <row r="503" spans="1:9" x14ac:dyDescent="0.25">
      <c r="A503" s="29">
        <v>45703</v>
      </c>
      <c r="B503" s="47">
        <v>2</v>
      </c>
      <c r="C503" s="47">
        <v>6</v>
      </c>
      <c r="D503" s="47">
        <v>21</v>
      </c>
      <c r="E503" s="37">
        <v>40.7575</v>
      </c>
      <c r="F5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3"/>
      <c r="H503"/>
      <c r="I503"/>
    </row>
    <row r="504" spans="1:9" x14ac:dyDescent="0.25">
      <c r="A504" s="29">
        <v>45703</v>
      </c>
      <c r="B504" s="47">
        <v>2</v>
      </c>
      <c r="C504" s="47">
        <v>6</v>
      </c>
      <c r="D504" s="47">
        <v>22</v>
      </c>
      <c r="E504" s="37">
        <v>39.662399999999998</v>
      </c>
      <c r="F5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4"/>
      <c r="H504"/>
      <c r="I504"/>
    </row>
    <row r="505" spans="1:9" x14ac:dyDescent="0.25">
      <c r="A505" s="29">
        <v>45703</v>
      </c>
      <c r="B505" s="47">
        <v>2</v>
      </c>
      <c r="C505" s="47">
        <v>6</v>
      </c>
      <c r="D505" s="47">
        <v>23</v>
      </c>
      <c r="E505" s="37">
        <v>37.750999999999998</v>
      </c>
      <c r="F5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5"/>
      <c r="H505"/>
      <c r="I505"/>
    </row>
    <row r="506" spans="1:9" x14ac:dyDescent="0.25">
      <c r="A506" s="29">
        <v>45703</v>
      </c>
      <c r="B506" s="47">
        <v>2</v>
      </c>
      <c r="C506" s="47">
        <v>6</v>
      </c>
      <c r="D506" s="47">
        <v>24</v>
      </c>
      <c r="E506" s="37">
        <v>37.206200000000003</v>
      </c>
      <c r="F5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6"/>
      <c r="H506"/>
      <c r="I506"/>
    </row>
    <row r="507" spans="1:9" x14ac:dyDescent="0.25">
      <c r="A507" s="29">
        <v>45704</v>
      </c>
      <c r="B507" s="47">
        <v>2</v>
      </c>
      <c r="C507" s="47">
        <v>7</v>
      </c>
      <c r="D507" s="47">
        <v>1</v>
      </c>
      <c r="E507" s="37">
        <v>35.935600000000001</v>
      </c>
      <c r="F5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7"/>
      <c r="H507"/>
      <c r="I507"/>
    </row>
    <row r="508" spans="1:9" x14ac:dyDescent="0.25">
      <c r="A508" s="29">
        <v>45704</v>
      </c>
      <c r="B508" s="47">
        <v>2</v>
      </c>
      <c r="C508" s="47">
        <v>7</v>
      </c>
      <c r="D508" s="47">
        <v>2</v>
      </c>
      <c r="E508" s="37">
        <v>35.500900000000001</v>
      </c>
      <c r="F5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8"/>
      <c r="H508"/>
      <c r="I508"/>
    </row>
    <row r="509" spans="1:9" x14ac:dyDescent="0.25">
      <c r="A509" s="29">
        <v>45704</v>
      </c>
      <c r="B509" s="47">
        <v>2</v>
      </c>
      <c r="C509" s="47">
        <v>7</v>
      </c>
      <c r="D509" s="47">
        <v>3</v>
      </c>
      <c r="E509" s="37">
        <v>35.248100000000001</v>
      </c>
      <c r="F5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9"/>
      <c r="H509"/>
      <c r="I509"/>
    </row>
    <row r="510" spans="1:9" x14ac:dyDescent="0.25">
      <c r="A510" s="29">
        <v>45704</v>
      </c>
      <c r="B510" s="47">
        <v>2</v>
      </c>
      <c r="C510" s="47">
        <v>7</v>
      </c>
      <c r="D510" s="47">
        <v>4</v>
      </c>
      <c r="E510" s="37">
        <v>35.105499999999999</v>
      </c>
      <c r="F5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0"/>
      <c r="H510"/>
      <c r="I510"/>
    </row>
    <row r="511" spans="1:9" x14ac:dyDescent="0.25">
      <c r="A511" s="29">
        <v>45704</v>
      </c>
      <c r="B511" s="47">
        <v>2</v>
      </c>
      <c r="C511" s="47">
        <v>7</v>
      </c>
      <c r="D511" s="47">
        <v>5</v>
      </c>
      <c r="E511" s="37">
        <v>33.776200000000003</v>
      </c>
      <c r="F5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1"/>
      <c r="H511"/>
      <c r="I511"/>
    </row>
    <row r="512" spans="1:9" x14ac:dyDescent="0.25">
      <c r="A512" s="29">
        <v>45704</v>
      </c>
      <c r="B512" s="47">
        <v>2</v>
      </c>
      <c r="C512" s="47">
        <v>7</v>
      </c>
      <c r="D512" s="47">
        <v>6</v>
      </c>
      <c r="E512" s="37">
        <v>35.747599999999998</v>
      </c>
      <c r="F5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2"/>
      <c r="H512"/>
      <c r="I512"/>
    </row>
    <row r="513" spans="1:9" x14ac:dyDescent="0.25">
      <c r="A513" s="29">
        <v>45704</v>
      </c>
      <c r="B513" s="47">
        <v>2</v>
      </c>
      <c r="C513" s="47">
        <v>7</v>
      </c>
      <c r="D513" s="47">
        <v>7</v>
      </c>
      <c r="E513" s="37">
        <v>37.765000000000001</v>
      </c>
      <c r="F5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3"/>
      <c r="H513"/>
      <c r="I513"/>
    </row>
    <row r="514" spans="1:9" x14ac:dyDescent="0.25">
      <c r="A514" s="29">
        <v>45704</v>
      </c>
      <c r="B514" s="47">
        <v>2</v>
      </c>
      <c r="C514" s="47">
        <v>7</v>
      </c>
      <c r="D514" s="47">
        <v>8</v>
      </c>
      <c r="E514" s="37">
        <v>26.9739</v>
      </c>
      <c r="F5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4"/>
      <c r="H514"/>
      <c r="I514"/>
    </row>
    <row r="515" spans="1:9" x14ac:dyDescent="0.25">
      <c r="A515" s="29">
        <v>45704</v>
      </c>
      <c r="B515" s="47">
        <v>2</v>
      </c>
      <c r="C515" s="47">
        <v>7</v>
      </c>
      <c r="D515" s="47">
        <v>9</v>
      </c>
      <c r="E515" s="37">
        <v>16.588699999999999</v>
      </c>
      <c r="F5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5"/>
      <c r="H515"/>
      <c r="I515"/>
    </row>
    <row r="516" spans="1:9" x14ac:dyDescent="0.25">
      <c r="A516" s="29">
        <v>45704</v>
      </c>
      <c r="B516" s="47">
        <v>2</v>
      </c>
      <c r="C516" s="47">
        <v>7</v>
      </c>
      <c r="D516" s="47">
        <v>10</v>
      </c>
      <c r="E516" s="37">
        <v>9.8229000000000006</v>
      </c>
      <c r="F5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6"/>
      <c r="H516"/>
      <c r="I516"/>
    </row>
    <row r="517" spans="1:9" x14ac:dyDescent="0.25">
      <c r="A517" s="29">
        <v>45704</v>
      </c>
      <c r="B517" s="47">
        <v>2</v>
      </c>
      <c r="C517" s="47">
        <v>7</v>
      </c>
      <c r="D517" s="47">
        <v>11</v>
      </c>
      <c r="E517" s="37">
        <v>7.8061999999999996</v>
      </c>
      <c r="F5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7"/>
      <c r="H517"/>
      <c r="I517"/>
    </row>
    <row r="518" spans="1:9" x14ac:dyDescent="0.25">
      <c r="A518" s="29">
        <v>45704</v>
      </c>
      <c r="B518" s="47">
        <v>2</v>
      </c>
      <c r="C518" s="47">
        <v>7</v>
      </c>
      <c r="D518" s="47">
        <v>12</v>
      </c>
      <c r="E518" s="37">
        <v>9.6684999999999999</v>
      </c>
      <c r="F5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8"/>
      <c r="H518"/>
      <c r="I518"/>
    </row>
    <row r="519" spans="1:9" x14ac:dyDescent="0.25">
      <c r="A519" s="29">
        <v>45704</v>
      </c>
      <c r="B519" s="47">
        <v>2</v>
      </c>
      <c r="C519" s="47">
        <v>7</v>
      </c>
      <c r="D519" s="47">
        <v>13</v>
      </c>
      <c r="E519" s="37">
        <v>6.7838000000000003</v>
      </c>
      <c r="F5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9"/>
      <c r="H519"/>
      <c r="I519"/>
    </row>
    <row r="520" spans="1:9" x14ac:dyDescent="0.25">
      <c r="A520" s="29">
        <v>45704</v>
      </c>
      <c r="B520" s="47">
        <v>2</v>
      </c>
      <c r="C520" s="47">
        <v>7</v>
      </c>
      <c r="D520" s="47">
        <v>14</v>
      </c>
      <c r="E520" s="37">
        <v>5.5507</v>
      </c>
      <c r="F5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0"/>
      <c r="H520"/>
      <c r="I520"/>
    </row>
    <row r="521" spans="1:9" x14ac:dyDescent="0.25">
      <c r="A521" s="29">
        <v>45704</v>
      </c>
      <c r="B521" s="47">
        <v>2</v>
      </c>
      <c r="C521" s="47">
        <v>7</v>
      </c>
      <c r="D521" s="47">
        <v>15</v>
      </c>
      <c r="E521" s="37">
        <v>0.7268</v>
      </c>
      <c r="F5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1"/>
      <c r="H521"/>
      <c r="I521"/>
    </row>
    <row r="522" spans="1:9" x14ac:dyDescent="0.25">
      <c r="A522" s="29">
        <v>45704</v>
      </c>
      <c r="B522" s="47">
        <v>2</v>
      </c>
      <c r="C522" s="47">
        <v>7</v>
      </c>
      <c r="D522" s="47">
        <v>16</v>
      </c>
      <c r="E522" s="37">
        <v>4.0693000000000001</v>
      </c>
      <c r="F5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2"/>
      <c r="H522"/>
      <c r="I522"/>
    </row>
    <row r="523" spans="1:9" x14ac:dyDescent="0.25">
      <c r="A523" s="29">
        <v>45704</v>
      </c>
      <c r="B523" s="47">
        <v>2</v>
      </c>
      <c r="C523" s="47">
        <v>7</v>
      </c>
      <c r="D523" s="47">
        <v>17</v>
      </c>
      <c r="E523" s="37">
        <v>36.277799999999999</v>
      </c>
      <c r="F5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3"/>
      <c r="H523"/>
      <c r="I523"/>
    </row>
    <row r="524" spans="1:9" x14ac:dyDescent="0.25">
      <c r="A524" s="29">
        <v>45704</v>
      </c>
      <c r="B524" s="47">
        <v>2</v>
      </c>
      <c r="C524" s="47">
        <v>7</v>
      </c>
      <c r="D524" s="47">
        <v>18</v>
      </c>
      <c r="E524" s="37">
        <v>38.806800000000003</v>
      </c>
      <c r="F5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4"/>
      <c r="H524"/>
      <c r="I524"/>
    </row>
    <row r="525" spans="1:9" x14ac:dyDescent="0.25">
      <c r="A525" s="29">
        <v>45704</v>
      </c>
      <c r="B525" s="47">
        <v>2</v>
      </c>
      <c r="C525" s="47">
        <v>7</v>
      </c>
      <c r="D525" s="47">
        <v>19</v>
      </c>
      <c r="E525" s="37">
        <v>37.808300000000003</v>
      </c>
      <c r="F5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5"/>
      <c r="H525"/>
      <c r="I525"/>
    </row>
    <row r="526" spans="1:9" x14ac:dyDescent="0.25">
      <c r="A526" s="29">
        <v>45704</v>
      </c>
      <c r="B526" s="47">
        <v>2</v>
      </c>
      <c r="C526" s="47">
        <v>7</v>
      </c>
      <c r="D526" s="47">
        <v>20</v>
      </c>
      <c r="E526" s="37">
        <v>34.902799999999999</v>
      </c>
      <c r="F5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6"/>
      <c r="H526"/>
      <c r="I526"/>
    </row>
    <row r="527" spans="1:9" x14ac:dyDescent="0.25">
      <c r="A527" s="29">
        <v>45704</v>
      </c>
      <c r="B527" s="47">
        <v>2</v>
      </c>
      <c r="C527" s="47">
        <v>7</v>
      </c>
      <c r="D527" s="47">
        <v>21</v>
      </c>
      <c r="E527" s="37">
        <v>36.191000000000003</v>
      </c>
      <c r="F5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7"/>
      <c r="H527"/>
      <c r="I527"/>
    </row>
    <row r="528" spans="1:9" x14ac:dyDescent="0.25">
      <c r="A528" s="29">
        <v>45704</v>
      </c>
      <c r="B528" s="47">
        <v>2</v>
      </c>
      <c r="C528" s="47">
        <v>7</v>
      </c>
      <c r="D528" s="47">
        <v>22</v>
      </c>
      <c r="E528" s="37">
        <v>36.789900000000003</v>
      </c>
      <c r="F5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8"/>
      <c r="H528"/>
      <c r="I528"/>
    </row>
    <row r="529" spans="1:9" x14ac:dyDescent="0.25">
      <c r="A529" s="29">
        <v>45704</v>
      </c>
      <c r="B529" s="47">
        <v>2</v>
      </c>
      <c r="C529" s="47">
        <v>7</v>
      </c>
      <c r="D529" s="47">
        <v>23</v>
      </c>
      <c r="E529" s="37">
        <v>34.250799999999998</v>
      </c>
      <c r="F5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9"/>
      <c r="H529"/>
      <c r="I529"/>
    </row>
    <row r="530" spans="1:9" x14ac:dyDescent="0.25">
      <c r="A530" s="29">
        <v>45704</v>
      </c>
      <c r="B530" s="47">
        <v>2</v>
      </c>
      <c r="C530" s="47">
        <v>7</v>
      </c>
      <c r="D530" s="47">
        <v>24</v>
      </c>
      <c r="E530" s="37">
        <v>35.144399999999997</v>
      </c>
      <c r="F5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0"/>
      <c r="H530"/>
      <c r="I530"/>
    </row>
    <row r="531" spans="1:9" x14ac:dyDescent="0.25">
      <c r="A531" s="29">
        <v>45705</v>
      </c>
      <c r="B531" s="47">
        <v>2</v>
      </c>
      <c r="C531" s="47">
        <v>1</v>
      </c>
      <c r="D531" s="47">
        <v>1</v>
      </c>
      <c r="E531" s="37">
        <v>34.858499999999999</v>
      </c>
      <c r="F5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1"/>
      <c r="H531"/>
      <c r="I531"/>
    </row>
    <row r="532" spans="1:9" x14ac:dyDescent="0.25">
      <c r="A532" s="29">
        <v>45705</v>
      </c>
      <c r="B532" s="47">
        <v>2</v>
      </c>
      <c r="C532" s="47">
        <v>1</v>
      </c>
      <c r="D532" s="47">
        <v>2</v>
      </c>
      <c r="E532" s="37">
        <v>33.621299999999998</v>
      </c>
      <c r="F5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2"/>
      <c r="H532"/>
      <c r="I532"/>
    </row>
    <row r="533" spans="1:9" x14ac:dyDescent="0.25">
      <c r="A533" s="29">
        <v>45705</v>
      </c>
      <c r="B533" s="47">
        <v>2</v>
      </c>
      <c r="C533" s="47">
        <v>1</v>
      </c>
      <c r="D533" s="47">
        <v>3</v>
      </c>
      <c r="E533" s="37">
        <v>34.874200000000002</v>
      </c>
      <c r="F5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3"/>
      <c r="H533"/>
      <c r="I533"/>
    </row>
    <row r="534" spans="1:9" x14ac:dyDescent="0.25">
      <c r="A534" s="29">
        <v>45705</v>
      </c>
      <c r="B534" s="47">
        <v>2</v>
      </c>
      <c r="C534" s="47">
        <v>1</v>
      </c>
      <c r="D534" s="47">
        <v>4</v>
      </c>
      <c r="E534" s="37">
        <v>36.200699999999998</v>
      </c>
      <c r="F5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4"/>
      <c r="H534"/>
      <c r="I534"/>
    </row>
    <row r="535" spans="1:9" x14ac:dyDescent="0.25">
      <c r="A535" s="29">
        <v>45705</v>
      </c>
      <c r="B535" s="47">
        <v>2</v>
      </c>
      <c r="C535" s="47">
        <v>1</v>
      </c>
      <c r="D535" s="47">
        <v>5</v>
      </c>
      <c r="E535" s="37">
        <v>34.7851</v>
      </c>
      <c r="F5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5"/>
      <c r="H535"/>
      <c r="I535"/>
    </row>
    <row r="536" spans="1:9" x14ac:dyDescent="0.25">
      <c r="A536" s="29">
        <v>45705</v>
      </c>
      <c r="B536" s="47">
        <v>2</v>
      </c>
      <c r="C536" s="47">
        <v>1</v>
      </c>
      <c r="D536" s="47">
        <v>6</v>
      </c>
      <c r="E536" s="37">
        <v>38.113700000000001</v>
      </c>
      <c r="F5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6"/>
      <c r="H536"/>
      <c r="I536"/>
    </row>
    <row r="537" spans="1:9" x14ac:dyDescent="0.25">
      <c r="A537" s="29">
        <v>45705</v>
      </c>
      <c r="B537" s="47">
        <v>2</v>
      </c>
      <c r="C537" s="47">
        <v>1</v>
      </c>
      <c r="D537" s="47">
        <v>7</v>
      </c>
      <c r="E537" s="37">
        <v>32.817500000000003</v>
      </c>
      <c r="F5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7"/>
      <c r="H537"/>
      <c r="I537"/>
    </row>
    <row r="538" spans="1:9" x14ac:dyDescent="0.25">
      <c r="A538" s="29">
        <v>45705</v>
      </c>
      <c r="B538" s="47">
        <v>2</v>
      </c>
      <c r="C538" s="47">
        <v>1</v>
      </c>
      <c r="D538" s="47">
        <v>8</v>
      </c>
      <c r="E538" s="37">
        <v>28.119499999999999</v>
      </c>
      <c r="F5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8"/>
      <c r="H538"/>
      <c r="I538"/>
    </row>
    <row r="539" spans="1:9" x14ac:dyDescent="0.25">
      <c r="A539" s="29">
        <v>45705</v>
      </c>
      <c r="B539" s="47">
        <v>2</v>
      </c>
      <c r="C539" s="47">
        <v>1</v>
      </c>
      <c r="D539" s="47">
        <v>9</v>
      </c>
      <c r="E539" s="37">
        <v>9.5361999999999991</v>
      </c>
      <c r="F5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9"/>
      <c r="H539"/>
      <c r="I539"/>
    </row>
    <row r="540" spans="1:9" x14ac:dyDescent="0.25">
      <c r="A540" s="29">
        <v>45705</v>
      </c>
      <c r="B540" s="47">
        <v>2</v>
      </c>
      <c r="C540" s="47">
        <v>1</v>
      </c>
      <c r="D540" s="47">
        <v>10</v>
      </c>
      <c r="E540" s="37">
        <v>0.69730000000000003</v>
      </c>
      <c r="F5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0"/>
      <c r="H540"/>
      <c r="I540"/>
    </row>
    <row r="541" spans="1:9" x14ac:dyDescent="0.25">
      <c r="A541" s="29">
        <v>45705</v>
      </c>
      <c r="B541" s="47">
        <v>2</v>
      </c>
      <c r="C541" s="47">
        <v>1</v>
      </c>
      <c r="D541" s="47">
        <v>11</v>
      </c>
      <c r="E541" s="37">
        <v>-0.68579999999999997</v>
      </c>
      <c r="F5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1"/>
      <c r="H541"/>
      <c r="I541"/>
    </row>
    <row r="542" spans="1:9" x14ac:dyDescent="0.25">
      <c r="A542" s="29">
        <v>45705</v>
      </c>
      <c r="B542" s="47">
        <v>2</v>
      </c>
      <c r="C542" s="47">
        <v>1</v>
      </c>
      <c r="D542" s="47">
        <v>12</v>
      </c>
      <c r="E542" s="37">
        <v>-11.592599999999999</v>
      </c>
      <c r="F5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2"/>
      <c r="H542"/>
      <c r="I542"/>
    </row>
    <row r="543" spans="1:9" x14ac:dyDescent="0.25">
      <c r="A543" s="29">
        <v>45705</v>
      </c>
      <c r="B543" s="47">
        <v>2</v>
      </c>
      <c r="C543" s="47">
        <v>1</v>
      </c>
      <c r="D543" s="47">
        <v>13</v>
      </c>
      <c r="E543" s="37">
        <v>-7.7821999999999996</v>
      </c>
      <c r="F5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3"/>
      <c r="H543"/>
      <c r="I543"/>
    </row>
    <row r="544" spans="1:9" x14ac:dyDescent="0.25">
      <c r="A544" s="29">
        <v>45705</v>
      </c>
      <c r="B544" s="47">
        <v>2</v>
      </c>
      <c r="C544" s="47">
        <v>1</v>
      </c>
      <c r="D544" s="47">
        <v>14</v>
      </c>
      <c r="E544" s="37">
        <v>-7.28</v>
      </c>
      <c r="F5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4"/>
      <c r="H544"/>
      <c r="I544"/>
    </row>
    <row r="545" spans="1:9" x14ac:dyDescent="0.25">
      <c r="A545" s="29">
        <v>45705</v>
      </c>
      <c r="B545" s="47">
        <v>2</v>
      </c>
      <c r="C545" s="47">
        <v>1</v>
      </c>
      <c r="D545" s="47">
        <v>15</v>
      </c>
      <c r="E545" s="37">
        <v>-13.684699999999999</v>
      </c>
      <c r="F5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5"/>
      <c r="H545"/>
      <c r="I545"/>
    </row>
    <row r="546" spans="1:9" x14ac:dyDescent="0.25">
      <c r="A546" s="29">
        <v>45705</v>
      </c>
      <c r="B546" s="47">
        <v>2</v>
      </c>
      <c r="C546" s="47">
        <v>1</v>
      </c>
      <c r="D546" s="47">
        <v>16</v>
      </c>
      <c r="E546" s="37">
        <v>-10.1874</v>
      </c>
      <c r="F5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6"/>
      <c r="H546"/>
      <c r="I546"/>
    </row>
    <row r="547" spans="1:9" x14ac:dyDescent="0.25">
      <c r="A547" s="29">
        <v>45705</v>
      </c>
      <c r="B547" s="47">
        <v>2</v>
      </c>
      <c r="C547" s="47">
        <v>1</v>
      </c>
      <c r="D547" s="47">
        <v>17</v>
      </c>
      <c r="E547" s="37">
        <v>21.173400000000001</v>
      </c>
      <c r="F5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7"/>
      <c r="H547"/>
      <c r="I547"/>
    </row>
    <row r="548" spans="1:9" x14ac:dyDescent="0.25">
      <c r="A548" s="29">
        <v>45705</v>
      </c>
      <c r="B548" s="47">
        <v>2</v>
      </c>
      <c r="C548" s="47">
        <v>1</v>
      </c>
      <c r="D548" s="47">
        <v>18</v>
      </c>
      <c r="E548" s="37">
        <v>40.4818</v>
      </c>
      <c r="F5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8"/>
      <c r="H548"/>
      <c r="I548"/>
    </row>
    <row r="549" spans="1:9" x14ac:dyDescent="0.25">
      <c r="A549" s="29">
        <v>45705</v>
      </c>
      <c r="B549" s="47">
        <v>2</v>
      </c>
      <c r="C549" s="47">
        <v>1</v>
      </c>
      <c r="D549" s="47">
        <v>19</v>
      </c>
      <c r="E549" s="37">
        <v>37.850499999999997</v>
      </c>
      <c r="F5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9"/>
      <c r="H549"/>
      <c r="I549"/>
    </row>
    <row r="550" spans="1:9" x14ac:dyDescent="0.25">
      <c r="A550" s="29">
        <v>45705</v>
      </c>
      <c r="B550" s="47">
        <v>2</v>
      </c>
      <c r="C550" s="47">
        <v>1</v>
      </c>
      <c r="D550" s="47">
        <v>20</v>
      </c>
      <c r="E550" s="37">
        <v>38.4985</v>
      </c>
      <c r="F5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0"/>
      <c r="H550"/>
      <c r="I550"/>
    </row>
    <row r="551" spans="1:9" x14ac:dyDescent="0.25">
      <c r="A551" s="29">
        <v>45705</v>
      </c>
      <c r="B551" s="47">
        <v>2</v>
      </c>
      <c r="C551" s="47">
        <v>1</v>
      </c>
      <c r="D551" s="47">
        <v>21</v>
      </c>
      <c r="E551" s="37">
        <v>37.655799999999999</v>
      </c>
      <c r="F5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1"/>
      <c r="H551"/>
      <c r="I551"/>
    </row>
    <row r="552" spans="1:9" x14ac:dyDescent="0.25">
      <c r="A552" s="29">
        <v>45705</v>
      </c>
      <c r="B552" s="47">
        <v>2</v>
      </c>
      <c r="C552" s="47">
        <v>1</v>
      </c>
      <c r="D552" s="47">
        <v>22</v>
      </c>
      <c r="E552" s="37">
        <v>36.178100000000001</v>
      </c>
      <c r="F5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2"/>
      <c r="H552"/>
      <c r="I552"/>
    </row>
    <row r="553" spans="1:9" x14ac:dyDescent="0.25">
      <c r="A553" s="29">
        <v>45705</v>
      </c>
      <c r="B553" s="47">
        <v>2</v>
      </c>
      <c r="C553" s="47">
        <v>1</v>
      </c>
      <c r="D553" s="47">
        <v>23</v>
      </c>
      <c r="E553" s="37">
        <v>34.357599999999998</v>
      </c>
      <c r="F5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3"/>
      <c r="H553"/>
      <c r="I553"/>
    </row>
    <row r="554" spans="1:9" x14ac:dyDescent="0.25">
      <c r="A554" s="29">
        <v>45705</v>
      </c>
      <c r="B554" s="47">
        <v>2</v>
      </c>
      <c r="C554" s="47">
        <v>1</v>
      </c>
      <c r="D554" s="47">
        <v>24</v>
      </c>
      <c r="E554" s="37">
        <v>34.002600000000001</v>
      </c>
      <c r="F5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4"/>
      <c r="H554"/>
      <c r="I554"/>
    </row>
    <row r="555" spans="1:9" x14ac:dyDescent="0.25">
      <c r="A555" s="29">
        <v>45706</v>
      </c>
      <c r="B555" s="47">
        <v>2</v>
      </c>
      <c r="C555" s="47">
        <v>2</v>
      </c>
      <c r="D555" s="47">
        <v>1</v>
      </c>
      <c r="E555" s="37">
        <v>34.853299999999997</v>
      </c>
      <c r="F5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5"/>
      <c r="H555"/>
      <c r="I555"/>
    </row>
    <row r="556" spans="1:9" x14ac:dyDescent="0.25">
      <c r="A556" s="29">
        <v>45706</v>
      </c>
      <c r="B556" s="47">
        <v>2</v>
      </c>
      <c r="C556" s="47">
        <v>2</v>
      </c>
      <c r="D556" s="47">
        <v>2</v>
      </c>
      <c r="E556" s="37">
        <v>33.293399999999998</v>
      </c>
      <c r="F5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6"/>
      <c r="H556"/>
      <c r="I556"/>
    </row>
    <row r="557" spans="1:9" x14ac:dyDescent="0.25">
      <c r="A557" s="29">
        <v>45706</v>
      </c>
      <c r="B557" s="47">
        <v>2</v>
      </c>
      <c r="C557" s="47">
        <v>2</v>
      </c>
      <c r="D557" s="47">
        <v>3</v>
      </c>
      <c r="E557" s="37">
        <v>34.501100000000001</v>
      </c>
      <c r="F5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7"/>
      <c r="H557"/>
      <c r="I557"/>
    </row>
    <row r="558" spans="1:9" x14ac:dyDescent="0.25">
      <c r="A558" s="29">
        <v>45706</v>
      </c>
      <c r="B558" s="47">
        <v>2</v>
      </c>
      <c r="C558" s="47">
        <v>2</v>
      </c>
      <c r="D558" s="47">
        <v>4</v>
      </c>
      <c r="E558" s="37">
        <v>36.067</v>
      </c>
      <c r="F5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8"/>
      <c r="H558"/>
      <c r="I558"/>
    </row>
    <row r="559" spans="1:9" x14ac:dyDescent="0.25">
      <c r="A559" s="29">
        <v>45706</v>
      </c>
      <c r="B559" s="47">
        <v>2</v>
      </c>
      <c r="C559" s="47">
        <v>2</v>
      </c>
      <c r="D559" s="47">
        <v>5</v>
      </c>
      <c r="E559" s="37">
        <v>38.484400000000001</v>
      </c>
      <c r="F5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9"/>
      <c r="H559"/>
      <c r="I559"/>
    </row>
    <row r="560" spans="1:9" x14ac:dyDescent="0.25">
      <c r="A560" s="29">
        <v>45706</v>
      </c>
      <c r="B560" s="47">
        <v>2</v>
      </c>
      <c r="C560" s="47">
        <v>2</v>
      </c>
      <c r="D560" s="47">
        <v>6</v>
      </c>
      <c r="E560" s="37">
        <v>47.7776</v>
      </c>
      <c r="F5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0"/>
      <c r="H560"/>
      <c r="I560"/>
    </row>
    <row r="561" spans="1:9" x14ac:dyDescent="0.25">
      <c r="A561" s="29">
        <v>45706</v>
      </c>
      <c r="B561" s="47">
        <v>2</v>
      </c>
      <c r="C561" s="47">
        <v>2</v>
      </c>
      <c r="D561" s="47">
        <v>7</v>
      </c>
      <c r="E561" s="37">
        <v>67.810900000000004</v>
      </c>
      <c r="F5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1"/>
      <c r="H561"/>
      <c r="I561"/>
    </row>
    <row r="562" spans="1:9" x14ac:dyDescent="0.25">
      <c r="A562" s="29">
        <v>45706</v>
      </c>
      <c r="B562" s="47">
        <v>2</v>
      </c>
      <c r="C562" s="47">
        <v>2</v>
      </c>
      <c r="D562" s="47">
        <v>8</v>
      </c>
      <c r="E562" s="37">
        <v>56.369799999999998</v>
      </c>
      <c r="F5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2"/>
      <c r="H562"/>
      <c r="I562"/>
    </row>
    <row r="563" spans="1:9" x14ac:dyDescent="0.25">
      <c r="A563" s="29">
        <v>45706</v>
      </c>
      <c r="B563" s="47">
        <v>2</v>
      </c>
      <c r="C563" s="47">
        <v>2</v>
      </c>
      <c r="D563" s="47">
        <v>9</v>
      </c>
      <c r="E563" s="37">
        <v>6.4061000000000003</v>
      </c>
      <c r="F5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3"/>
      <c r="H563"/>
      <c r="I563"/>
    </row>
    <row r="564" spans="1:9" x14ac:dyDescent="0.25">
      <c r="A564" s="29">
        <v>45706</v>
      </c>
      <c r="B564" s="47">
        <v>2</v>
      </c>
      <c r="C564" s="47">
        <v>2</v>
      </c>
      <c r="D564" s="47">
        <v>10</v>
      </c>
      <c r="E564" s="37">
        <v>-0.80700000000000005</v>
      </c>
      <c r="F5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4"/>
      <c r="H564"/>
      <c r="I564"/>
    </row>
    <row r="565" spans="1:9" x14ac:dyDescent="0.25">
      <c r="A565" s="29">
        <v>45706</v>
      </c>
      <c r="B565" s="47">
        <v>2</v>
      </c>
      <c r="C565" s="47">
        <v>2</v>
      </c>
      <c r="D565" s="47">
        <v>11</v>
      </c>
      <c r="E565" s="37">
        <v>3.246</v>
      </c>
      <c r="F5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5"/>
      <c r="H565"/>
      <c r="I565"/>
    </row>
    <row r="566" spans="1:9" x14ac:dyDescent="0.25">
      <c r="A566" s="29">
        <v>45706</v>
      </c>
      <c r="B566" s="47">
        <v>2</v>
      </c>
      <c r="C566" s="47">
        <v>2</v>
      </c>
      <c r="D566" s="47">
        <v>12</v>
      </c>
      <c r="E566" s="37">
        <v>-7.4794999999999998</v>
      </c>
      <c r="F5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6"/>
      <c r="H566"/>
      <c r="I566"/>
    </row>
    <row r="567" spans="1:9" x14ac:dyDescent="0.25">
      <c r="A567" s="29">
        <v>45706</v>
      </c>
      <c r="B567" s="47">
        <v>2</v>
      </c>
      <c r="C567" s="47">
        <v>2</v>
      </c>
      <c r="D567" s="47">
        <v>13</v>
      </c>
      <c r="E567" s="37">
        <v>-9.4225999999999992</v>
      </c>
      <c r="F5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7"/>
      <c r="H567"/>
      <c r="I567"/>
    </row>
    <row r="568" spans="1:9" x14ac:dyDescent="0.25">
      <c r="A568" s="29">
        <v>45706</v>
      </c>
      <c r="B568" s="47">
        <v>2</v>
      </c>
      <c r="C568" s="47">
        <v>2</v>
      </c>
      <c r="D568" s="47">
        <v>14</v>
      </c>
      <c r="E568" s="37">
        <v>-15.786300000000001</v>
      </c>
      <c r="F5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8"/>
      <c r="H568"/>
      <c r="I568"/>
    </row>
    <row r="569" spans="1:9" x14ac:dyDescent="0.25">
      <c r="A569" s="29">
        <v>45706</v>
      </c>
      <c r="B569" s="47">
        <v>2</v>
      </c>
      <c r="C569" s="47">
        <v>2</v>
      </c>
      <c r="D569" s="47">
        <v>15</v>
      </c>
      <c r="E569" s="37">
        <v>-20.789400000000001</v>
      </c>
      <c r="F5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9"/>
      <c r="H569"/>
      <c r="I569"/>
    </row>
    <row r="570" spans="1:9" x14ac:dyDescent="0.25">
      <c r="A570" s="29">
        <v>45706</v>
      </c>
      <c r="B570" s="47">
        <v>2</v>
      </c>
      <c r="C570" s="47">
        <v>2</v>
      </c>
      <c r="D570" s="47">
        <v>16</v>
      </c>
      <c r="E570" s="37">
        <v>-16.390599999999999</v>
      </c>
      <c r="F5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0"/>
      <c r="H570"/>
      <c r="I570"/>
    </row>
    <row r="571" spans="1:9" x14ac:dyDescent="0.25">
      <c r="A571" s="29">
        <v>45706</v>
      </c>
      <c r="B571" s="47">
        <v>2</v>
      </c>
      <c r="C571" s="47">
        <v>2</v>
      </c>
      <c r="D571" s="47">
        <v>17</v>
      </c>
      <c r="E571" s="37">
        <v>32.495800000000003</v>
      </c>
      <c r="F5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1"/>
      <c r="H571"/>
      <c r="I571"/>
    </row>
    <row r="572" spans="1:9" x14ac:dyDescent="0.25">
      <c r="A572" s="29">
        <v>45706</v>
      </c>
      <c r="B572" s="47">
        <v>2</v>
      </c>
      <c r="C572" s="47">
        <v>2</v>
      </c>
      <c r="D572" s="47">
        <v>18</v>
      </c>
      <c r="E572" s="37">
        <v>44.602600000000002</v>
      </c>
      <c r="F5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2"/>
      <c r="H572"/>
      <c r="I572"/>
    </row>
    <row r="573" spans="1:9" x14ac:dyDescent="0.25">
      <c r="A573" s="29">
        <v>45706</v>
      </c>
      <c r="B573" s="47">
        <v>2</v>
      </c>
      <c r="C573" s="47">
        <v>2</v>
      </c>
      <c r="D573" s="47">
        <v>19</v>
      </c>
      <c r="E573" s="37">
        <v>41.294199999999996</v>
      </c>
      <c r="F5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3"/>
      <c r="H573"/>
      <c r="I573"/>
    </row>
    <row r="574" spans="1:9" x14ac:dyDescent="0.25">
      <c r="A574" s="29">
        <v>45706</v>
      </c>
      <c r="B574" s="47">
        <v>2</v>
      </c>
      <c r="C574" s="47">
        <v>2</v>
      </c>
      <c r="D574" s="47">
        <v>20</v>
      </c>
      <c r="E574" s="37">
        <v>42.5473</v>
      </c>
      <c r="F5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4"/>
      <c r="H574"/>
      <c r="I574"/>
    </row>
    <row r="575" spans="1:9" x14ac:dyDescent="0.25">
      <c r="A575" s="29">
        <v>45706</v>
      </c>
      <c r="B575" s="47">
        <v>2</v>
      </c>
      <c r="C575" s="47">
        <v>2</v>
      </c>
      <c r="D575" s="47">
        <v>21</v>
      </c>
      <c r="E575" s="37">
        <v>47.591000000000001</v>
      </c>
      <c r="F5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5"/>
      <c r="H575"/>
      <c r="I575"/>
    </row>
    <row r="576" spans="1:9" x14ac:dyDescent="0.25">
      <c r="A576" s="29">
        <v>45706</v>
      </c>
      <c r="B576" s="47">
        <v>2</v>
      </c>
      <c r="C576" s="47">
        <v>2</v>
      </c>
      <c r="D576" s="47">
        <v>22</v>
      </c>
      <c r="E576" s="37">
        <v>47.3262</v>
      </c>
      <c r="F5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6"/>
      <c r="H576"/>
      <c r="I576"/>
    </row>
    <row r="577" spans="1:9" x14ac:dyDescent="0.25">
      <c r="A577" s="29">
        <v>45706</v>
      </c>
      <c r="B577" s="47">
        <v>2</v>
      </c>
      <c r="C577" s="47">
        <v>2</v>
      </c>
      <c r="D577" s="47">
        <v>23</v>
      </c>
      <c r="E577" s="37">
        <v>38.932400000000001</v>
      </c>
      <c r="F5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7"/>
      <c r="H577"/>
      <c r="I577"/>
    </row>
    <row r="578" spans="1:9" x14ac:dyDescent="0.25">
      <c r="A578" s="29">
        <v>45706</v>
      </c>
      <c r="B578" s="47">
        <v>2</v>
      </c>
      <c r="C578" s="47">
        <v>2</v>
      </c>
      <c r="D578" s="47">
        <v>24</v>
      </c>
      <c r="E578" s="37">
        <v>46.503799999999998</v>
      </c>
      <c r="F5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8"/>
      <c r="H578"/>
      <c r="I578"/>
    </row>
    <row r="579" spans="1:9" x14ac:dyDescent="0.25">
      <c r="A579" s="29">
        <v>45707</v>
      </c>
      <c r="B579" s="47">
        <v>2</v>
      </c>
      <c r="C579" s="47">
        <v>3</v>
      </c>
      <c r="D579" s="47">
        <v>1</v>
      </c>
      <c r="E579" s="37">
        <v>47.6327</v>
      </c>
      <c r="F5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9"/>
      <c r="H579"/>
      <c r="I579"/>
    </row>
    <row r="580" spans="1:9" x14ac:dyDescent="0.25">
      <c r="A580" s="29">
        <v>45707</v>
      </c>
      <c r="B580" s="47">
        <v>2</v>
      </c>
      <c r="C580" s="47">
        <v>3</v>
      </c>
      <c r="D580" s="47">
        <v>2</v>
      </c>
      <c r="E580" s="37">
        <v>51.626199999999997</v>
      </c>
      <c r="F5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0"/>
      <c r="H580"/>
      <c r="I580"/>
    </row>
    <row r="581" spans="1:9" x14ac:dyDescent="0.25">
      <c r="A581" s="29">
        <v>45707</v>
      </c>
      <c r="B581" s="47">
        <v>2</v>
      </c>
      <c r="C581" s="47">
        <v>3</v>
      </c>
      <c r="D581" s="47">
        <v>3</v>
      </c>
      <c r="E581" s="37">
        <v>43.895200000000003</v>
      </c>
      <c r="F5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1"/>
      <c r="H581"/>
      <c r="I581"/>
    </row>
    <row r="582" spans="1:9" x14ac:dyDescent="0.25">
      <c r="A582" s="29">
        <v>45707</v>
      </c>
      <c r="B582" s="47">
        <v>2</v>
      </c>
      <c r="C582" s="47">
        <v>3</v>
      </c>
      <c r="D582" s="47">
        <v>4</v>
      </c>
      <c r="E582" s="37">
        <v>51.260300000000001</v>
      </c>
      <c r="F5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2"/>
      <c r="H582"/>
      <c r="I582"/>
    </row>
    <row r="583" spans="1:9" x14ac:dyDescent="0.25">
      <c r="A583" s="29">
        <v>45707</v>
      </c>
      <c r="B583" s="47">
        <v>2</v>
      </c>
      <c r="C583" s="47">
        <v>3</v>
      </c>
      <c r="D583" s="47">
        <v>5</v>
      </c>
      <c r="E583" s="37">
        <v>53.245399999999997</v>
      </c>
      <c r="F5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3"/>
      <c r="H583"/>
      <c r="I583"/>
    </row>
    <row r="584" spans="1:9" x14ac:dyDescent="0.25">
      <c r="A584" s="29">
        <v>45707</v>
      </c>
      <c r="B584" s="47">
        <v>2</v>
      </c>
      <c r="C584" s="47">
        <v>3</v>
      </c>
      <c r="D584" s="47">
        <v>6</v>
      </c>
      <c r="E584" s="37">
        <v>62.809600000000003</v>
      </c>
      <c r="F5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4"/>
      <c r="H584"/>
      <c r="I584"/>
    </row>
    <row r="585" spans="1:9" x14ac:dyDescent="0.25">
      <c r="A585" s="29">
        <v>45707</v>
      </c>
      <c r="B585" s="47">
        <v>2</v>
      </c>
      <c r="C585" s="47">
        <v>3</v>
      </c>
      <c r="D585" s="47">
        <v>7</v>
      </c>
      <c r="E585" s="37">
        <v>93.222499999999997</v>
      </c>
      <c r="F5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5"/>
      <c r="H585"/>
      <c r="I585"/>
    </row>
    <row r="586" spans="1:9" x14ac:dyDescent="0.25">
      <c r="A586" s="29">
        <v>45707</v>
      </c>
      <c r="B586" s="47">
        <v>2</v>
      </c>
      <c r="C586" s="47">
        <v>3</v>
      </c>
      <c r="D586" s="47">
        <v>8</v>
      </c>
      <c r="E586" s="37">
        <v>41.392600000000002</v>
      </c>
      <c r="F5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6"/>
      <c r="H586"/>
      <c r="I586"/>
    </row>
    <row r="587" spans="1:9" x14ac:dyDescent="0.25">
      <c r="A587" s="29">
        <v>45707</v>
      </c>
      <c r="B587" s="47">
        <v>2</v>
      </c>
      <c r="C587" s="47">
        <v>3</v>
      </c>
      <c r="D587" s="47">
        <v>9</v>
      </c>
      <c r="E587" s="37">
        <v>30.033100000000001</v>
      </c>
      <c r="F5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7"/>
      <c r="H587"/>
      <c r="I587"/>
    </row>
    <row r="588" spans="1:9" x14ac:dyDescent="0.25">
      <c r="A588" s="29">
        <v>45707</v>
      </c>
      <c r="B588" s="47">
        <v>2</v>
      </c>
      <c r="C588" s="47">
        <v>3</v>
      </c>
      <c r="D588" s="47">
        <v>10</v>
      </c>
      <c r="E588" s="37">
        <v>18.5062</v>
      </c>
      <c r="F5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8"/>
      <c r="H588"/>
      <c r="I588"/>
    </row>
    <row r="589" spans="1:9" x14ac:dyDescent="0.25">
      <c r="A589" s="29">
        <v>45707</v>
      </c>
      <c r="B589" s="47">
        <v>2</v>
      </c>
      <c r="C589" s="47">
        <v>3</v>
      </c>
      <c r="D589" s="47">
        <v>11</v>
      </c>
      <c r="E589" s="37">
        <v>10.182499999999999</v>
      </c>
      <c r="F5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9"/>
      <c r="H589"/>
      <c r="I589"/>
    </row>
    <row r="590" spans="1:9" x14ac:dyDescent="0.25">
      <c r="A590" s="29">
        <v>45707</v>
      </c>
      <c r="B590" s="47">
        <v>2</v>
      </c>
      <c r="C590" s="47">
        <v>3</v>
      </c>
      <c r="D590" s="47">
        <v>12</v>
      </c>
      <c r="E590" s="37">
        <v>7.2069000000000001</v>
      </c>
      <c r="F5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0"/>
      <c r="H590"/>
      <c r="I590"/>
    </row>
    <row r="591" spans="1:9" x14ac:dyDescent="0.25">
      <c r="A591" s="29">
        <v>45707</v>
      </c>
      <c r="B591" s="47">
        <v>2</v>
      </c>
      <c r="C591" s="47">
        <v>3</v>
      </c>
      <c r="D591" s="47">
        <v>13</v>
      </c>
      <c r="E591" s="37">
        <v>11.375299999999999</v>
      </c>
      <c r="F5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1"/>
      <c r="H591"/>
      <c r="I591"/>
    </row>
    <row r="592" spans="1:9" x14ac:dyDescent="0.25">
      <c r="A592" s="29">
        <v>45707</v>
      </c>
      <c r="B592" s="47">
        <v>2</v>
      </c>
      <c r="C592" s="47">
        <v>3</v>
      </c>
      <c r="D592" s="47">
        <v>14</v>
      </c>
      <c r="E592" s="37">
        <v>11.4833</v>
      </c>
      <c r="F5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2"/>
      <c r="H592"/>
      <c r="I592"/>
    </row>
    <row r="593" spans="1:9" x14ac:dyDescent="0.25">
      <c r="A593" s="29">
        <v>45707</v>
      </c>
      <c r="B593" s="47">
        <v>2</v>
      </c>
      <c r="C593" s="47">
        <v>3</v>
      </c>
      <c r="D593" s="47">
        <v>15</v>
      </c>
      <c r="E593" s="37">
        <v>4.6807999999999996</v>
      </c>
      <c r="F5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3"/>
      <c r="H593"/>
      <c r="I593"/>
    </row>
    <row r="594" spans="1:9" x14ac:dyDescent="0.25">
      <c r="A594" s="29">
        <v>45707</v>
      </c>
      <c r="B594" s="47">
        <v>2</v>
      </c>
      <c r="C594" s="47">
        <v>3</v>
      </c>
      <c r="D594" s="47">
        <v>16</v>
      </c>
      <c r="E594" s="37">
        <v>7.3101000000000003</v>
      </c>
      <c r="F5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4"/>
      <c r="H594"/>
      <c r="I594"/>
    </row>
    <row r="595" spans="1:9" x14ac:dyDescent="0.25">
      <c r="A595" s="29">
        <v>45707</v>
      </c>
      <c r="B595" s="47">
        <v>2</v>
      </c>
      <c r="C595" s="47">
        <v>3</v>
      </c>
      <c r="D595" s="47">
        <v>17</v>
      </c>
      <c r="E595" s="37">
        <v>37.2699</v>
      </c>
      <c r="F5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5"/>
      <c r="H595"/>
      <c r="I595"/>
    </row>
    <row r="596" spans="1:9" x14ac:dyDescent="0.25">
      <c r="A596" s="29">
        <v>45707</v>
      </c>
      <c r="B596" s="47">
        <v>2</v>
      </c>
      <c r="C596" s="47">
        <v>3</v>
      </c>
      <c r="D596" s="47">
        <v>18</v>
      </c>
      <c r="E596" s="37">
        <v>48.3217</v>
      </c>
      <c r="F5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6"/>
      <c r="H596"/>
      <c r="I596"/>
    </row>
    <row r="597" spans="1:9" x14ac:dyDescent="0.25">
      <c r="A597" s="29">
        <v>45707</v>
      </c>
      <c r="B597" s="47">
        <v>2</v>
      </c>
      <c r="C597" s="47">
        <v>3</v>
      </c>
      <c r="D597" s="47">
        <v>19</v>
      </c>
      <c r="E597" s="37">
        <v>40.408900000000003</v>
      </c>
      <c r="F5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7"/>
      <c r="H597"/>
      <c r="I597"/>
    </row>
    <row r="598" spans="1:9" x14ac:dyDescent="0.25">
      <c r="A598" s="29">
        <v>45707</v>
      </c>
      <c r="B598" s="47">
        <v>2</v>
      </c>
      <c r="C598" s="47">
        <v>3</v>
      </c>
      <c r="D598" s="47">
        <v>20</v>
      </c>
      <c r="E598" s="37">
        <v>42.411999999999999</v>
      </c>
      <c r="F5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8"/>
      <c r="H598"/>
      <c r="I598"/>
    </row>
    <row r="599" spans="1:9" x14ac:dyDescent="0.25">
      <c r="A599" s="29">
        <v>45707</v>
      </c>
      <c r="B599" s="47">
        <v>2</v>
      </c>
      <c r="C599" s="47">
        <v>3</v>
      </c>
      <c r="D599" s="47">
        <v>21</v>
      </c>
      <c r="E599" s="37">
        <v>37.090499999999999</v>
      </c>
      <c r="F5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9"/>
      <c r="H599"/>
      <c r="I599"/>
    </row>
    <row r="600" spans="1:9" x14ac:dyDescent="0.25">
      <c r="A600" s="29">
        <v>45707</v>
      </c>
      <c r="B600" s="47">
        <v>2</v>
      </c>
      <c r="C600" s="47">
        <v>3</v>
      </c>
      <c r="D600" s="47">
        <v>22</v>
      </c>
      <c r="E600" s="37">
        <v>36.047899999999998</v>
      </c>
      <c r="F6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0"/>
      <c r="H600"/>
      <c r="I600"/>
    </row>
    <row r="601" spans="1:9" x14ac:dyDescent="0.25">
      <c r="A601" s="29">
        <v>45707</v>
      </c>
      <c r="B601" s="47">
        <v>2</v>
      </c>
      <c r="C601" s="47">
        <v>3</v>
      </c>
      <c r="D601" s="47">
        <v>23</v>
      </c>
      <c r="E601" s="37">
        <v>35.970199999999998</v>
      </c>
      <c r="F6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1"/>
      <c r="H601"/>
      <c r="I601"/>
    </row>
    <row r="602" spans="1:9" x14ac:dyDescent="0.25">
      <c r="A602" s="29">
        <v>45707</v>
      </c>
      <c r="B602" s="47">
        <v>2</v>
      </c>
      <c r="C602" s="47">
        <v>3</v>
      </c>
      <c r="D602" s="47">
        <v>24</v>
      </c>
      <c r="E602" s="37">
        <v>38.794199999999996</v>
      </c>
      <c r="F6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2"/>
      <c r="H602"/>
      <c r="I602"/>
    </row>
    <row r="603" spans="1:9" x14ac:dyDescent="0.25">
      <c r="A603" s="29">
        <v>45708</v>
      </c>
      <c r="B603" s="47">
        <v>2</v>
      </c>
      <c r="C603" s="47">
        <v>4</v>
      </c>
      <c r="D603" s="47">
        <v>1</v>
      </c>
      <c r="E603" s="37">
        <v>38.11</v>
      </c>
      <c r="F6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3"/>
      <c r="H603"/>
      <c r="I603"/>
    </row>
    <row r="604" spans="1:9" x14ac:dyDescent="0.25">
      <c r="A604" s="29">
        <v>45708</v>
      </c>
      <c r="B604" s="47">
        <v>2</v>
      </c>
      <c r="C604" s="47">
        <v>4</v>
      </c>
      <c r="D604" s="47">
        <v>2</v>
      </c>
      <c r="E604" s="37">
        <v>38.8489</v>
      </c>
      <c r="F6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4"/>
      <c r="H604"/>
      <c r="I604"/>
    </row>
    <row r="605" spans="1:9" x14ac:dyDescent="0.25">
      <c r="A605" s="29">
        <v>45708</v>
      </c>
      <c r="B605" s="47">
        <v>2</v>
      </c>
      <c r="C605" s="47">
        <v>4</v>
      </c>
      <c r="D605" s="47">
        <v>3</v>
      </c>
      <c r="E605" s="37">
        <v>36.811500000000002</v>
      </c>
      <c r="F6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5"/>
      <c r="H605"/>
      <c r="I605"/>
    </row>
    <row r="606" spans="1:9" x14ac:dyDescent="0.25">
      <c r="A606" s="29">
        <v>45708</v>
      </c>
      <c r="B606" s="47">
        <v>2</v>
      </c>
      <c r="C606" s="47">
        <v>4</v>
      </c>
      <c r="D606" s="47">
        <v>4</v>
      </c>
      <c r="E606" s="37">
        <v>37.448099999999997</v>
      </c>
      <c r="F6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6"/>
      <c r="H606"/>
      <c r="I606"/>
    </row>
    <row r="607" spans="1:9" x14ac:dyDescent="0.25">
      <c r="A607" s="29">
        <v>45708</v>
      </c>
      <c r="B607" s="47">
        <v>2</v>
      </c>
      <c r="C607" s="47">
        <v>4</v>
      </c>
      <c r="D607" s="47">
        <v>5</v>
      </c>
      <c r="E607" s="37">
        <v>39.257300000000001</v>
      </c>
      <c r="F6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7"/>
      <c r="H607"/>
      <c r="I607"/>
    </row>
    <row r="608" spans="1:9" x14ac:dyDescent="0.25">
      <c r="A608" s="29">
        <v>45708</v>
      </c>
      <c r="B608" s="47">
        <v>2</v>
      </c>
      <c r="C608" s="47">
        <v>4</v>
      </c>
      <c r="D608" s="47">
        <v>6</v>
      </c>
      <c r="E608" s="37">
        <v>44.740400000000001</v>
      </c>
      <c r="F6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8"/>
      <c r="H608"/>
      <c r="I608"/>
    </row>
    <row r="609" spans="1:9" x14ac:dyDescent="0.25">
      <c r="A609" s="29">
        <v>45708</v>
      </c>
      <c r="B609" s="47">
        <v>2</v>
      </c>
      <c r="C609" s="47">
        <v>4</v>
      </c>
      <c r="D609" s="47">
        <v>7</v>
      </c>
      <c r="E609" s="37">
        <v>52.390999999999998</v>
      </c>
      <c r="F6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9"/>
      <c r="H609"/>
      <c r="I609"/>
    </row>
    <row r="610" spans="1:9" x14ac:dyDescent="0.25">
      <c r="A610" s="29">
        <v>45708</v>
      </c>
      <c r="B610" s="47">
        <v>2</v>
      </c>
      <c r="C610" s="47">
        <v>4</v>
      </c>
      <c r="D610" s="47">
        <v>8</v>
      </c>
      <c r="E610" s="37">
        <v>29.709900000000001</v>
      </c>
      <c r="F6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0"/>
      <c r="H610"/>
      <c r="I610"/>
    </row>
    <row r="611" spans="1:9" x14ac:dyDescent="0.25">
      <c r="A611" s="29">
        <v>45708</v>
      </c>
      <c r="B611" s="47">
        <v>2</v>
      </c>
      <c r="C611" s="47">
        <v>4</v>
      </c>
      <c r="D611" s="47">
        <v>9</v>
      </c>
      <c r="E611" s="37">
        <v>12.2591</v>
      </c>
      <c r="F6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1"/>
      <c r="H611"/>
      <c r="I611"/>
    </row>
    <row r="612" spans="1:9" x14ac:dyDescent="0.25">
      <c r="A612" s="29">
        <v>45708</v>
      </c>
      <c r="B612" s="47">
        <v>2</v>
      </c>
      <c r="C612" s="47">
        <v>4</v>
      </c>
      <c r="D612" s="47">
        <v>10</v>
      </c>
      <c r="E612" s="37">
        <v>4.3346999999999998</v>
      </c>
      <c r="F6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2"/>
      <c r="H612"/>
      <c r="I612"/>
    </row>
    <row r="613" spans="1:9" x14ac:dyDescent="0.25">
      <c r="A613" s="29">
        <v>45708</v>
      </c>
      <c r="B613" s="47">
        <v>2</v>
      </c>
      <c r="C613" s="47">
        <v>4</v>
      </c>
      <c r="D613" s="47">
        <v>11</v>
      </c>
      <c r="E613" s="37">
        <v>1.1923999999999999</v>
      </c>
      <c r="F6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3"/>
      <c r="H613"/>
      <c r="I613"/>
    </row>
    <row r="614" spans="1:9" x14ac:dyDescent="0.25">
      <c r="A614" s="29">
        <v>45708</v>
      </c>
      <c r="B614" s="47">
        <v>2</v>
      </c>
      <c r="C614" s="47">
        <v>4</v>
      </c>
      <c r="D614" s="47">
        <v>12</v>
      </c>
      <c r="E614" s="37">
        <v>-1.0787</v>
      </c>
      <c r="F6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4"/>
      <c r="H614"/>
      <c r="I614"/>
    </row>
    <row r="615" spans="1:9" x14ac:dyDescent="0.25">
      <c r="A615" s="29">
        <v>45708</v>
      </c>
      <c r="B615" s="47">
        <v>2</v>
      </c>
      <c r="C615" s="47">
        <v>4</v>
      </c>
      <c r="D615" s="47">
        <v>13</v>
      </c>
      <c r="E615" s="37">
        <v>-0.80149999999999999</v>
      </c>
      <c r="F6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5"/>
      <c r="H615"/>
      <c r="I615"/>
    </row>
    <row r="616" spans="1:9" x14ac:dyDescent="0.25">
      <c r="A616" s="29">
        <v>45708</v>
      </c>
      <c r="B616" s="47">
        <v>2</v>
      </c>
      <c r="C616" s="47">
        <v>4</v>
      </c>
      <c r="D616" s="47">
        <v>14</v>
      </c>
      <c r="E616" s="37">
        <v>-5.5666000000000002</v>
      </c>
      <c r="F6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6"/>
      <c r="H616"/>
      <c r="I616"/>
    </row>
    <row r="617" spans="1:9" x14ac:dyDescent="0.25">
      <c r="A617" s="29">
        <v>45708</v>
      </c>
      <c r="B617" s="47">
        <v>2</v>
      </c>
      <c r="C617" s="47">
        <v>4</v>
      </c>
      <c r="D617" s="47">
        <v>15</v>
      </c>
      <c r="E617" s="37">
        <v>-10.988099999999999</v>
      </c>
      <c r="F6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7"/>
      <c r="H617"/>
      <c r="I617"/>
    </row>
    <row r="618" spans="1:9" x14ac:dyDescent="0.25">
      <c r="A618" s="29">
        <v>45708</v>
      </c>
      <c r="B618" s="47">
        <v>2</v>
      </c>
      <c r="C618" s="47">
        <v>4</v>
      </c>
      <c r="D618" s="47">
        <v>16</v>
      </c>
      <c r="E618" s="37">
        <v>-16.487200000000001</v>
      </c>
      <c r="F6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8"/>
      <c r="H618"/>
      <c r="I618"/>
    </row>
    <row r="619" spans="1:9" x14ac:dyDescent="0.25">
      <c r="A619" s="29">
        <v>45708</v>
      </c>
      <c r="B619" s="47">
        <v>2</v>
      </c>
      <c r="C619" s="47">
        <v>4</v>
      </c>
      <c r="D619" s="47">
        <v>17</v>
      </c>
      <c r="E619" s="37">
        <v>22.809799999999999</v>
      </c>
      <c r="F6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9"/>
      <c r="H619"/>
      <c r="I619"/>
    </row>
    <row r="620" spans="1:9" x14ac:dyDescent="0.25">
      <c r="A620" s="29">
        <v>45708</v>
      </c>
      <c r="B620" s="47">
        <v>2</v>
      </c>
      <c r="C620" s="47">
        <v>4</v>
      </c>
      <c r="D620" s="47">
        <v>18</v>
      </c>
      <c r="E620" s="37">
        <v>48.851100000000002</v>
      </c>
      <c r="F6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0"/>
      <c r="H620"/>
      <c r="I620"/>
    </row>
    <row r="621" spans="1:9" x14ac:dyDescent="0.25">
      <c r="A621" s="29">
        <v>45708</v>
      </c>
      <c r="B621" s="47">
        <v>2</v>
      </c>
      <c r="C621" s="47">
        <v>4</v>
      </c>
      <c r="D621" s="47">
        <v>19</v>
      </c>
      <c r="E621" s="37">
        <v>41.169400000000003</v>
      </c>
      <c r="F6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1"/>
      <c r="H621"/>
      <c r="I621"/>
    </row>
    <row r="622" spans="1:9" x14ac:dyDescent="0.25">
      <c r="A622" s="29">
        <v>45708</v>
      </c>
      <c r="B622" s="47">
        <v>2</v>
      </c>
      <c r="C622" s="47">
        <v>4</v>
      </c>
      <c r="D622" s="47">
        <v>20</v>
      </c>
      <c r="E622" s="37">
        <v>42.760199999999998</v>
      </c>
      <c r="F6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2"/>
      <c r="H622"/>
      <c r="I622"/>
    </row>
    <row r="623" spans="1:9" x14ac:dyDescent="0.25">
      <c r="A623" s="29">
        <v>45708</v>
      </c>
      <c r="B623" s="47">
        <v>2</v>
      </c>
      <c r="C623" s="47">
        <v>4</v>
      </c>
      <c r="D623" s="47">
        <v>21</v>
      </c>
      <c r="E623" s="37">
        <v>45.4788</v>
      </c>
      <c r="F6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3"/>
      <c r="H623"/>
      <c r="I623"/>
    </row>
    <row r="624" spans="1:9" x14ac:dyDescent="0.25">
      <c r="A624" s="29">
        <v>45708</v>
      </c>
      <c r="B624" s="47">
        <v>2</v>
      </c>
      <c r="C624" s="47">
        <v>4</v>
      </c>
      <c r="D624" s="47">
        <v>22</v>
      </c>
      <c r="E624" s="37">
        <v>40.281799999999997</v>
      </c>
      <c r="F6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4"/>
      <c r="H624"/>
      <c r="I624"/>
    </row>
    <row r="625" spans="1:9" x14ac:dyDescent="0.25">
      <c r="A625" s="29">
        <v>45708</v>
      </c>
      <c r="B625" s="47">
        <v>2</v>
      </c>
      <c r="C625" s="47">
        <v>4</v>
      </c>
      <c r="D625" s="47">
        <v>23</v>
      </c>
      <c r="E625" s="37">
        <v>40.042999999999999</v>
      </c>
      <c r="F6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5"/>
      <c r="H625"/>
      <c r="I625"/>
    </row>
    <row r="626" spans="1:9" x14ac:dyDescent="0.25">
      <c r="A626" s="29">
        <v>45708</v>
      </c>
      <c r="B626" s="47">
        <v>2</v>
      </c>
      <c r="C626" s="47">
        <v>4</v>
      </c>
      <c r="D626" s="47">
        <v>24</v>
      </c>
      <c r="E626" s="37">
        <v>39.643700000000003</v>
      </c>
      <c r="F6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6"/>
      <c r="H626"/>
      <c r="I626"/>
    </row>
    <row r="627" spans="1:9" x14ac:dyDescent="0.25">
      <c r="A627" s="29">
        <v>45709</v>
      </c>
      <c r="B627" s="47">
        <v>2</v>
      </c>
      <c r="C627" s="47">
        <v>5</v>
      </c>
      <c r="D627" s="47">
        <v>1</v>
      </c>
      <c r="E627" s="37">
        <v>49.999699999999997</v>
      </c>
      <c r="F6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7"/>
      <c r="H627"/>
      <c r="I627"/>
    </row>
    <row r="628" spans="1:9" x14ac:dyDescent="0.25">
      <c r="A628" s="29">
        <v>45709</v>
      </c>
      <c r="B628" s="47">
        <v>2</v>
      </c>
      <c r="C628" s="47">
        <v>5</v>
      </c>
      <c r="D628" s="47">
        <v>2</v>
      </c>
      <c r="E628" s="37">
        <v>53.593899999999998</v>
      </c>
      <c r="F6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8"/>
      <c r="H628"/>
      <c r="I628"/>
    </row>
    <row r="629" spans="1:9" x14ac:dyDescent="0.25">
      <c r="A629" s="29">
        <v>45709</v>
      </c>
      <c r="B629" s="47">
        <v>2</v>
      </c>
      <c r="C629" s="47">
        <v>5</v>
      </c>
      <c r="D629" s="47">
        <v>3</v>
      </c>
      <c r="E629" s="37">
        <v>46.487099999999998</v>
      </c>
      <c r="F6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9"/>
      <c r="H629"/>
      <c r="I629"/>
    </row>
    <row r="630" spans="1:9" x14ac:dyDescent="0.25">
      <c r="A630" s="29">
        <v>45709</v>
      </c>
      <c r="B630" s="47">
        <v>2</v>
      </c>
      <c r="C630" s="47">
        <v>5</v>
      </c>
      <c r="D630" s="47">
        <v>4</v>
      </c>
      <c r="E630" s="37">
        <v>49.382300000000001</v>
      </c>
      <c r="F6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0"/>
      <c r="H630"/>
      <c r="I630"/>
    </row>
    <row r="631" spans="1:9" x14ac:dyDescent="0.25">
      <c r="A631" s="29">
        <v>45709</v>
      </c>
      <c r="B631" s="47">
        <v>2</v>
      </c>
      <c r="C631" s="47">
        <v>5</v>
      </c>
      <c r="D631" s="47">
        <v>5</v>
      </c>
      <c r="E631" s="37">
        <v>51.249899999999997</v>
      </c>
      <c r="F6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1"/>
      <c r="H631"/>
      <c r="I631"/>
    </row>
    <row r="632" spans="1:9" x14ac:dyDescent="0.25">
      <c r="A632" s="29">
        <v>45709</v>
      </c>
      <c r="B632" s="47">
        <v>2</v>
      </c>
      <c r="C632" s="47">
        <v>5</v>
      </c>
      <c r="D632" s="47">
        <v>6</v>
      </c>
      <c r="E632" s="37">
        <v>54.953000000000003</v>
      </c>
      <c r="F6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2"/>
      <c r="H632"/>
      <c r="I632"/>
    </row>
    <row r="633" spans="1:9" x14ac:dyDescent="0.25">
      <c r="A633" s="29">
        <v>45709</v>
      </c>
      <c r="B633" s="47">
        <v>2</v>
      </c>
      <c r="C633" s="47">
        <v>5</v>
      </c>
      <c r="D633" s="47">
        <v>7</v>
      </c>
      <c r="E633" s="37">
        <v>64.446700000000007</v>
      </c>
      <c r="F6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3"/>
      <c r="H633"/>
      <c r="I633"/>
    </row>
    <row r="634" spans="1:9" x14ac:dyDescent="0.25">
      <c r="A634" s="29">
        <v>45709</v>
      </c>
      <c r="B634" s="47">
        <v>2</v>
      </c>
      <c r="C634" s="47">
        <v>5</v>
      </c>
      <c r="D634" s="47">
        <v>8</v>
      </c>
      <c r="E634" s="37">
        <v>34.460900000000002</v>
      </c>
      <c r="F6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4"/>
      <c r="H634"/>
      <c r="I634"/>
    </row>
    <row r="635" spans="1:9" x14ac:dyDescent="0.25">
      <c r="A635" s="29">
        <v>45709</v>
      </c>
      <c r="B635" s="47">
        <v>2</v>
      </c>
      <c r="C635" s="47">
        <v>5</v>
      </c>
      <c r="D635" s="47">
        <v>9</v>
      </c>
      <c r="E635" s="37">
        <v>5.4874000000000001</v>
      </c>
      <c r="F6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5"/>
      <c r="H635"/>
      <c r="I635"/>
    </row>
    <row r="636" spans="1:9" x14ac:dyDescent="0.25">
      <c r="A636" s="29">
        <v>45709</v>
      </c>
      <c r="B636" s="47">
        <v>2</v>
      </c>
      <c r="C636" s="47">
        <v>5</v>
      </c>
      <c r="D636" s="47">
        <v>10</v>
      </c>
      <c r="E636" s="37">
        <v>1.4435</v>
      </c>
      <c r="F6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6"/>
      <c r="H636"/>
      <c r="I636"/>
    </row>
    <row r="637" spans="1:9" x14ac:dyDescent="0.25">
      <c r="A637" s="29">
        <v>45709</v>
      </c>
      <c r="B637" s="47">
        <v>2</v>
      </c>
      <c r="C637" s="47">
        <v>5</v>
      </c>
      <c r="D637" s="47">
        <v>11</v>
      </c>
      <c r="E637" s="37">
        <v>1.6819999999999999</v>
      </c>
      <c r="F6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7"/>
      <c r="H637"/>
      <c r="I637"/>
    </row>
    <row r="638" spans="1:9" x14ac:dyDescent="0.25">
      <c r="A638" s="29">
        <v>45709</v>
      </c>
      <c r="B638" s="47">
        <v>2</v>
      </c>
      <c r="C638" s="47">
        <v>5</v>
      </c>
      <c r="D638" s="47">
        <v>12</v>
      </c>
      <c r="E638" s="37">
        <v>0.30919999999999997</v>
      </c>
      <c r="F6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8"/>
      <c r="H638"/>
      <c r="I638"/>
    </row>
    <row r="639" spans="1:9" x14ac:dyDescent="0.25">
      <c r="A639" s="29">
        <v>45709</v>
      </c>
      <c r="B639" s="47">
        <v>2</v>
      </c>
      <c r="C639" s="47">
        <v>5</v>
      </c>
      <c r="D639" s="47">
        <v>13</v>
      </c>
      <c r="E639" s="37">
        <v>0.86529999999999996</v>
      </c>
      <c r="F6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9"/>
      <c r="H639"/>
      <c r="I639"/>
    </row>
    <row r="640" spans="1:9" x14ac:dyDescent="0.25">
      <c r="A640" s="29">
        <v>45709</v>
      </c>
      <c r="B640" s="47">
        <v>2</v>
      </c>
      <c r="C640" s="47">
        <v>5</v>
      </c>
      <c r="D640" s="47">
        <v>14</v>
      </c>
      <c r="E640" s="37">
        <v>-0.87070000000000003</v>
      </c>
      <c r="F6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0"/>
      <c r="H640"/>
      <c r="I640"/>
    </row>
    <row r="641" spans="1:9" x14ac:dyDescent="0.25">
      <c r="A641" s="29">
        <v>45709</v>
      </c>
      <c r="B641" s="47">
        <v>2</v>
      </c>
      <c r="C641" s="47">
        <v>5</v>
      </c>
      <c r="D641" s="47">
        <v>15</v>
      </c>
      <c r="E641" s="37">
        <v>-10.100899999999999</v>
      </c>
      <c r="F6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1"/>
      <c r="H641"/>
      <c r="I641"/>
    </row>
    <row r="642" spans="1:9" x14ac:dyDescent="0.25">
      <c r="A642" s="29">
        <v>45709</v>
      </c>
      <c r="B642" s="47">
        <v>2</v>
      </c>
      <c r="C642" s="47">
        <v>5</v>
      </c>
      <c r="D642" s="47">
        <v>16</v>
      </c>
      <c r="E642" s="37">
        <v>-14.8466</v>
      </c>
      <c r="F6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2"/>
      <c r="H642"/>
      <c r="I642"/>
    </row>
    <row r="643" spans="1:9" x14ac:dyDescent="0.25">
      <c r="A643" s="29">
        <v>45709</v>
      </c>
      <c r="B643" s="47">
        <v>2</v>
      </c>
      <c r="C643" s="47">
        <v>5</v>
      </c>
      <c r="D643" s="47">
        <v>17</v>
      </c>
      <c r="E643" s="37">
        <v>18.886600000000001</v>
      </c>
      <c r="F6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3"/>
      <c r="H643"/>
      <c r="I643"/>
    </row>
    <row r="644" spans="1:9" x14ac:dyDescent="0.25">
      <c r="A644" s="29">
        <v>45709</v>
      </c>
      <c r="B644" s="47">
        <v>2</v>
      </c>
      <c r="C644" s="47">
        <v>5</v>
      </c>
      <c r="D644" s="47">
        <v>18</v>
      </c>
      <c r="E644" s="37">
        <v>41.053699999999999</v>
      </c>
      <c r="F6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4"/>
      <c r="H644"/>
      <c r="I644"/>
    </row>
    <row r="645" spans="1:9" x14ac:dyDescent="0.25">
      <c r="A645" s="29">
        <v>45709</v>
      </c>
      <c r="B645" s="47">
        <v>2</v>
      </c>
      <c r="C645" s="47">
        <v>5</v>
      </c>
      <c r="D645" s="47">
        <v>19</v>
      </c>
      <c r="E645" s="37">
        <v>32.508200000000002</v>
      </c>
      <c r="F6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5"/>
      <c r="H645"/>
      <c r="I645"/>
    </row>
    <row r="646" spans="1:9" x14ac:dyDescent="0.25">
      <c r="A646" s="29">
        <v>45709</v>
      </c>
      <c r="B646" s="47">
        <v>2</v>
      </c>
      <c r="C646" s="47">
        <v>5</v>
      </c>
      <c r="D646" s="47">
        <v>20</v>
      </c>
      <c r="E646" s="37">
        <v>31.690999999999999</v>
      </c>
      <c r="F6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6"/>
      <c r="H646"/>
      <c r="I646"/>
    </row>
    <row r="647" spans="1:9" x14ac:dyDescent="0.25">
      <c r="A647" s="29">
        <v>45709</v>
      </c>
      <c r="B647" s="47">
        <v>2</v>
      </c>
      <c r="C647" s="47">
        <v>5</v>
      </c>
      <c r="D647" s="47">
        <v>21</v>
      </c>
      <c r="E647" s="37">
        <v>31.208600000000001</v>
      </c>
      <c r="F6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7"/>
      <c r="H647"/>
      <c r="I647"/>
    </row>
    <row r="648" spans="1:9" x14ac:dyDescent="0.25">
      <c r="A648" s="29">
        <v>45709</v>
      </c>
      <c r="B648" s="47">
        <v>2</v>
      </c>
      <c r="C648" s="47">
        <v>5</v>
      </c>
      <c r="D648" s="47">
        <v>22</v>
      </c>
      <c r="E648" s="37">
        <v>31.843399999999999</v>
      </c>
      <c r="F6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8"/>
      <c r="H648"/>
      <c r="I648"/>
    </row>
    <row r="649" spans="1:9" x14ac:dyDescent="0.25">
      <c r="A649" s="29">
        <v>45709</v>
      </c>
      <c r="B649" s="47">
        <v>2</v>
      </c>
      <c r="C649" s="47">
        <v>5</v>
      </c>
      <c r="D649" s="47">
        <v>23</v>
      </c>
      <c r="E649" s="37">
        <v>31.373100000000001</v>
      </c>
      <c r="F6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9"/>
      <c r="H649"/>
      <c r="I649"/>
    </row>
    <row r="650" spans="1:9" x14ac:dyDescent="0.25">
      <c r="A650" s="29">
        <v>45709</v>
      </c>
      <c r="B650" s="47">
        <v>2</v>
      </c>
      <c r="C650" s="47">
        <v>5</v>
      </c>
      <c r="D650" s="47">
        <v>24</v>
      </c>
      <c r="E650" s="37">
        <v>31.298300000000001</v>
      </c>
      <c r="F6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0"/>
      <c r="H650"/>
      <c r="I650"/>
    </row>
    <row r="651" spans="1:9" x14ac:dyDescent="0.25">
      <c r="A651" s="29">
        <v>45710</v>
      </c>
      <c r="B651" s="47">
        <v>2</v>
      </c>
      <c r="C651" s="47">
        <v>6</v>
      </c>
      <c r="D651" s="47">
        <v>1</v>
      </c>
      <c r="E651" s="37">
        <v>32.1676</v>
      </c>
      <c r="F6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1"/>
      <c r="H651"/>
      <c r="I651"/>
    </row>
    <row r="652" spans="1:9" x14ac:dyDescent="0.25">
      <c r="A652" s="29">
        <v>45710</v>
      </c>
      <c r="B652" s="47">
        <v>2</v>
      </c>
      <c r="C652" s="47">
        <v>6</v>
      </c>
      <c r="D652" s="47">
        <v>2</v>
      </c>
      <c r="E652" s="37">
        <v>30.445399999999999</v>
      </c>
      <c r="F6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2"/>
      <c r="H652"/>
      <c r="I652"/>
    </row>
    <row r="653" spans="1:9" x14ac:dyDescent="0.25">
      <c r="A653" s="29">
        <v>45710</v>
      </c>
      <c r="B653" s="47">
        <v>2</v>
      </c>
      <c r="C653" s="47">
        <v>6</v>
      </c>
      <c r="D653" s="47">
        <v>3</v>
      </c>
      <c r="E653" s="37">
        <v>31.569800000000001</v>
      </c>
      <c r="F6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3"/>
      <c r="H653"/>
      <c r="I653"/>
    </row>
    <row r="654" spans="1:9" x14ac:dyDescent="0.25">
      <c r="A654" s="29">
        <v>45710</v>
      </c>
      <c r="B654" s="47">
        <v>2</v>
      </c>
      <c r="C654" s="47">
        <v>6</v>
      </c>
      <c r="D654" s="47">
        <v>4</v>
      </c>
      <c r="E654" s="37">
        <v>30.9161</v>
      </c>
      <c r="F6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4"/>
      <c r="H654"/>
      <c r="I654"/>
    </row>
    <row r="655" spans="1:9" x14ac:dyDescent="0.25">
      <c r="A655" s="29">
        <v>45710</v>
      </c>
      <c r="B655" s="47">
        <v>2</v>
      </c>
      <c r="C655" s="47">
        <v>6</v>
      </c>
      <c r="D655" s="47">
        <v>5</v>
      </c>
      <c r="E655" s="37">
        <v>32.495800000000003</v>
      </c>
      <c r="F6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5"/>
      <c r="H655"/>
      <c r="I655"/>
    </row>
    <row r="656" spans="1:9" x14ac:dyDescent="0.25">
      <c r="A656" s="29">
        <v>45710</v>
      </c>
      <c r="B656" s="47">
        <v>2</v>
      </c>
      <c r="C656" s="47">
        <v>6</v>
      </c>
      <c r="D656" s="47">
        <v>6</v>
      </c>
      <c r="E656" s="37">
        <v>35.534700000000001</v>
      </c>
      <c r="F6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6"/>
      <c r="H656"/>
      <c r="I656"/>
    </row>
    <row r="657" spans="1:9" x14ac:dyDescent="0.25">
      <c r="A657" s="29">
        <v>45710</v>
      </c>
      <c r="B657" s="47">
        <v>2</v>
      </c>
      <c r="C657" s="47">
        <v>6</v>
      </c>
      <c r="D657" s="47">
        <v>7</v>
      </c>
      <c r="E657" s="37">
        <v>29.444600000000001</v>
      </c>
      <c r="F6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7"/>
      <c r="H657"/>
      <c r="I657"/>
    </row>
    <row r="658" spans="1:9" x14ac:dyDescent="0.25">
      <c r="A658" s="29">
        <v>45710</v>
      </c>
      <c r="B658" s="47">
        <v>2</v>
      </c>
      <c r="C658" s="47">
        <v>6</v>
      </c>
      <c r="D658" s="47">
        <v>8</v>
      </c>
      <c r="E658" s="37">
        <v>9.6121999999999996</v>
      </c>
      <c r="F6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8"/>
      <c r="H658"/>
      <c r="I658"/>
    </row>
    <row r="659" spans="1:9" x14ac:dyDescent="0.25">
      <c r="A659" s="29">
        <v>45710</v>
      </c>
      <c r="B659" s="47">
        <v>2</v>
      </c>
      <c r="C659" s="47">
        <v>6</v>
      </c>
      <c r="D659" s="47">
        <v>9</v>
      </c>
      <c r="E659" s="37">
        <v>-13.764799999999999</v>
      </c>
      <c r="F6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9"/>
      <c r="H659"/>
      <c r="I659"/>
    </row>
    <row r="660" spans="1:9" x14ac:dyDescent="0.25">
      <c r="A660" s="29">
        <v>45710</v>
      </c>
      <c r="B660" s="47">
        <v>2</v>
      </c>
      <c r="C660" s="47">
        <v>6</v>
      </c>
      <c r="D660" s="47">
        <v>10</v>
      </c>
      <c r="E660" s="37">
        <v>-16.317900000000002</v>
      </c>
      <c r="F6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0"/>
      <c r="H660"/>
      <c r="I660"/>
    </row>
    <row r="661" spans="1:9" x14ac:dyDescent="0.25">
      <c r="A661" s="29">
        <v>45710</v>
      </c>
      <c r="B661" s="47">
        <v>2</v>
      </c>
      <c r="C661" s="47">
        <v>6</v>
      </c>
      <c r="D661" s="47">
        <v>11</v>
      </c>
      <c r="E661" s="37">
        <v>-17.244599999999998</v>
      </c>
      <c r="F6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1"/>
      <c r="H661"/>
      <c r="I661"/>
    </row>
    <row r="662" spans="1:9" x14ac:dyDescent="0.25">
      <c r="A662" s="29">
        <v>45710</v>
      </c>
      <c r="B662" s="47">
        <v>2</v>
      </c>
      <c r="C662" s="47">
        <v>6</v>
      </c>
      <c r="D662" s="47">
        <v>12</v>
      </c>
      <c r="E662" s="37">
        <v>-21.698899999999998</v>
      </c>
      <c r="F6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2"/>
      <c r="H662"/>
      <c r="I662"/>
    </row>
    <row r="663" spans="1:9" x14ac:dyDescent="0.25">
      <c r="A663" s="29">
        <v>45710</v>
      </c>
      <c r="B663" s="47">
        <v>2</v>
      </c>
      <c r="C663" s="47">
        <v>6</v>
      </c>
      <c r="D663" s="47">
        <v>13</v>
      </c>
      <c r="E663" s="37">
        <v>-26.259899999999998</v>
      </c>
      <c r="F6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3"/>
      <c r="H663"/>
      <c r="I663"/>
    </row>
    <row r="664" spans="1:9" x14ac:dyDescent="0.25">
      <c r="A664" s="29">
        <v>45710</v>
      </c>
      <c r="B664" s="47">
        <v>2</v>
      </c>
      <c r="C664" s="47">
        <v>6</v>
      </c>
      <c r="D664" s="47">
        <v>14</v>
      </c>
      <c r="E664" s="37">
        <v>-27.128699999999998</v>
      </c>
      <c r="F6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4"/>
      <c r="H664"/>
      <c r="I664"/>
    </row>
    <row r="665" spans="1:9" x14ac:dyDescent="0.25">
      <c r="A665" s="29">
        <v>45710</v>
      </c>
      <c r="B665" s="47">
        <v>2</v>
      </c>
      <c r="C665" s="47">
        <v>6</v>
      </c>
      <c r="D665" s="47">
        <v>15</v>
      </c>
      <c r="E665" s="37">
        <v>-38.2532</v>
      </c>
      <c r="F6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5"/>
      <c r="H665"/>
      <c r="I665"/>
    </row>
    <row r="666" spans="1:9" x14ac:dyDescent="0.25">
      <c r="A666" s="29">
        <v>45710</v>
      </c>
      <c r="B666" s="47">
        <v>2</v>
      </c>
      <c r="C666" s="47">
        <v>6</v>
      </c>
      <c r="D666" s="47">
        <v>16</v>
      </c>
      <c r="E666" s="37">
        <v>-32.332999999999998</v>
      </c>
      <c r="F6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6"/>
      <c r="H666"/>
      <c r="I666"/>
    </row>
    <row r="667" spans="1:9" x14ac:dyDescent="0.25">
      <c r="A667" s="29">
        <v>45710</v>
      </c>
      <c r="B667" s="47">
        <v>2</v>
      </c>
      <c r="C667" s="47">
        <v>6</v>
      </c>
      <c r="D667" s="47">
        <v>17</v>
      </c>
      <c r="E667" s="37">
        <v>-14.263999999999999</v>
      </c>
      <c r="F6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7"/>
      <c r="H667"/>
      <c r="I667"/>
    </row>
    <row r="668" spans="1:9" x14ac:dyDescent="0.25">
      <c r="A668" s="29">
        <v>45710</v>
      </c>
      <c r="B668" s="47">
        <v>2</v>
      </c>
      <c r="C668" s="47">
        <v>6</v>
      </c>
      <c r="D668" s="47">
        <v>18</v>
      </c>
      <c r="E668" s="37">
        <v>28.529599999999999</v>
      </c>
      <c r="F6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8"/>
      <c r="H668"/>
      <c r="I668"/>
    </row>
    <row r="669" spans="1:9" x14ac:dyDescent="0.25">
      <c r="A669" s="29">
        <v>45710</v>
      </c>
      <c r="B669" s="47">
        <v>2</v>
      </c>
      <c r="C669" s="47">
        <v>6</v>
      </c>
      <c r="D669" s="47">
        <v>19</v>
      </c>
      <c r="E669" s="37">
        <v>25.780999999999999</v>
      </c>
      <c r="F6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9"/>
      <c r="H669"/>
      <c r="I669"/>
    </row>
    <row r="670" spans="1:9" x14ac:dyDescent="0.25">
      <c r="A670" s="29">
        <v>45710</v>
      </c>
      <c r="B670" s="47">
        <v>2</v>
      </c>
      <c r="C670" s="47">
        <v>6</v>
      </c>
      <c r="D670" s="47">
        <v>20</v>
      </c>
      <c r="E670" s="37">
        <v>23.468599999999999</v>
      </c>
      <c r="F6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0"/>
      <c r="H670"/>
      <c r="I670"/>
    </row>
    <row r="671" spans="1:9" x14ac:dyDescent="0.25">
      <c r="A671" s="29">
        <v>45710</v>
      </c>
      <c r="B671" s="47">
        <v>2</v>
      </c>
      <c r="C671" s="47">
        <v>6</v>
      </c>
      <c r="D671" s="47">
        <v>21</v>
      </c>
      <c r="E671" s="37">
        <v>23.6678</v>
      </c>
      <c r="F6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1"/>
      <c r="H671"/>
      <c r="I671"/>
    </row>
    <row r="672" spans="1:9" x14ac:dyDescent="0.25">
      <c r="A672" s="29">
        <v>45710</v>
      </c>
      <c r="B672" s="47">
        <v>2</v>
      </c>
      <c r="C672" s="47">
        <v>6</v>
      </c>
      <c r="D672" s="47">
        <v>22</v>
      </c>
      <c r="E672" s="37">
        <v>23.358699999999999</v>
      </c>
      <c r="F6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2"/>
      <c r="H672"/>
      <c r="I672"/>
    </row>
    <row r="673" spans="1:9" x14ac:dyDescent="0.25">
      <c r="A673" s="29">
        <v>45710</v>
      </c>
      <c r="B673" s="47">
        <v>2</v>
      </c>
      <c r="C673" s="47">
        <v>6</v>
      </c>
      <c r="D673" s="47">
        <v>23</v>
      </c>
      <c r="E673" s="37">
        <v>23.5185</v>
      </c>
      <c r="F6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3"/>
      <c r="H673"/>
      <c r="I673"/>
    </row>
    <row r="674" spans="1:9" x14ac:dyDescent="0.25">
      <c r="A674" s="29">
        <v>45710</v>
      </c>
      <c r="B674" s="47">
        <v>2</v>
      </c>
      <c r="C674" s="47">
        <v>6</v>
      </c>
      <c r="D674" s="47">
        <v>24</v>
      </c>
      <c r="E674" s="37">
        <v>25.473600000000001</v>
      </c>
      <c r="F6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4"/>
      <c r="H674"/>
      <c r="I674"/>
    </row>
    <row r="675" spans="1:9" x14ac:dyDescent="0.25">
      <c r="A675" s="29">
        <v>45711</v>
      </c>
      <c r="B675" s="47">
        <v>2</v>
      </c>
      <c r="C675" s="47">
        <v>7</v>
      </c>
      <c r="D675" s="47">
        <v>1</v>
      </c>
      <c r="E675" s="37">
        <v>24.5594</v>
      </c>
      <c r="F6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5"/>
      <c r="H675"/>
      <c r="I675"/>
    </row>
    <row r="676" spans="1:9" x14ac:dyDescent="0.25">
      <c r="A676" s="29">
        <v>45711</v>
      </c>
      <c r="B676" s="47">
        <v>2</v>
      </c>
      <c r="C676" s="47">
        <v>7</v>
      </c>
      <c r="D676" s="47">
        <v>2</v>
      </c>
      <c r="E676" s="37">
        <v>24.170400000000001</v>
      </c>
      <c r="F6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6"/>
      <c r="H676"/>
      <c r="I676"/>
    </row>
    <row r="677" spans="1:9" x14ac:dyDescent="0.25">
      <c r="A677" s="29">
        <v>45711</v>
      </c>
      <c r="B677" s="47">
        <v>2</v>
      </c>
      <c r="C677" s="47">
        <v>7</v>
      </c>
      <c r="D677" s="47">
        <v>3</v>
      </c>
      <c r="E677" s="37">
        <v>25.144100000000002</v>
      </c>
      <c r="F6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7"/>
      <c r="H677"/>
      <c r="I677"/>
    </row>
    <row r="678" spans="1:9" x14ac:dyDescent="0.25">
      <c r="A678" s="29">
        <v>45711</v>
      </c>
      <c r="B678" s="47">
        <v>2</v>
      </c>
      <c r="C678" s="47">
        <v>7</v>
      </c>
      <c r="D678" s="47">
        <v>4</v>
      </c>
      <c r="E678" s="37">
        <v>24.966799999999999</v>
      </c>
      <c r="F6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8"/>
      <c r="H678"/>
      <c r="I678"/>
    </row>
    <row r="679" spans="1:9" x14ac:dyDescent="0.25">
      <c r="A679" s="29">
        <v>45711</v>
      </c>
      <c r="B679" s="47">
        <v>2</v>
      </c>
      <c r="C679" s="47">
        <v>7</v>
      </c>
      <c r="D679" s="47">
        <v>5</v>
      </c>
      <c r="E679" s="37">
        <v>23.7666</v>
      </c>
      <c r="F6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9"/>
      <c r="H679"/>
      <c r="I679"/>
    </row>
    <row r="680" spans="1:9" x14ac:dyDescent="0.25">
      <c r="A680" s="29">
        <v>45711</v>
      </c>
      <c r="B680" s="47">
        <v>2</v>
      </c>
      <c r="C680" s="47">
        <v>7</v>
      </c>
      <c r="D680" s="47">
        <v>6</v>
      </c>
      <c r="E680" s="37">
        <v>23.4238</v>
      </c>
      <c r="F6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0"/>
      <c r="H680"/>
      <c r="I680"/>
    </row>
    <row r="681" spans="1:9" x14ac:dyDescent="0.25">
      <c r="A681" s="29">
        <v>45711</v>
      </c>
      <c r="B681" s="47">
        <v>2</v>
      </c>
      <c r="C681" s="47">
        <v>7</v>
      </c>
      <c r="D681" s="47">
        <v>7</v>
      </c>
      <c r="E681" s="37">
        <v>11.263199999999999</v>
      </c>
      <c r="F6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1"/>
      <c r="H681"/>
      <c r="I681"/>
    </row>
    <row r="682" spans="1:9" x14ac:dyDescent="0.25">
      <c r="A682" s="29">
        <v>45711</v>
      </c>
      <c r="B682" s="47">
        <v>2</v>
      </c>
      <c r="C682" s="47">
        <v>7</v>
      </c>
      <c r="D682" s="47">
        <v>8</v>
      </c>
      <c r="E682" s="37">
        <v>-75.250299999999996</v>
      </c>
      <c r="F6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2"/>
      <c r="H682"/>
      <c r="I682"/>
    </row>
    <row r="683" spans="1:9" x14ac:dyDescent="0.25">
      <c r="A683" s="29">
        <v>45711</v>
      </c>
      <c r="B683" s="47">
        <v>2</v>
      </c>
      <c r="C683" s="47">
        <v>7</v>
      </c>
      <c r="D683" s="47">
        <v>9</v>
      </c>
      <c r="E683" s="37">
        <v>-31.343499999999999</v>
      </c>
      <c r="F6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3"/>
      <c r="H683"/>
      <c r="I683"/>
    </row>
    <row r="684" spans="1:9" x14ac:dyDescent="0.25">
      <c r="A684" s="29">
        <v>45711</v>
      </c>
      <c r="B684" s="47">
        <v>2</v>
      </c>
      <c r="C684" s="47">
        <v>7</v>
      </c>
      <c r="D684" s="47">
        <v>10</v>
      </c>
      <c r="E684" s="37">
        <v>-37.9863</v>
      </c>
      <c r="F6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4"/>
      <c r="H684"/>
      <c r="I684"/>
    </row>
    <row r="685" spans="1:9" x14ac:dyDescent="0.25">
      <c r="A685" s="29">
        <v>45711</v>
      </c>
      <c r="B685" s="47">
        <v>2</v>
      </c>
      <c r="C685" s="47">
        <v>7</v>
      </c>
      <c r="D685" s="47">
        <v>11</v>
      </c>
      <c r="E685" s="37">
        <v>-31.1401</v>
      </c>
      <c r="F6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5"/>
      <c r="H685"/>
      <c r="I685"/>
    </row>
    <row r="686" spans="1:9" x14ac:dyDescent="0.25">
      <c r="A686" s="29">
        <v>45711</v>
      </c>
      <c r="B686" s="47">
        <v>2</v>
      </c>
      <c r="C686" s="47">
        <v>7</v>
      </c>
      <c r="D686" s="47">
        <v>12</v>
      </c>
      <c r="E686" s="37">
        <v>-34.245899999999999</v>
      </c>
      <c r="F6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6"/>
      <c r="H686"/>
      <c r="I686"/>
    </row>
    <row r="687" spans="1:9" x14ac:dyDescent="0.25">
      <c r="A687" s="29">
        <v>45711</v>
      </c>
      <c r="B687" s="47">
        <v>2</v>
      </c>
      <c r="C687" s="47">
        <v>7</v>
      </c>
      <c r="D687" s="47">
        <v>13</v>
      </c>
      <c r="E687" s="37">
        <v>-39.319200000000002</v>
      </c>
      <c r="F6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7"/>
      <c r="H687"/>
      <c r="I687"/>
    </row>
    <row r="688" spans="1:9" x14ac:dyDescent="0.25">
      <c r="A688" s="29">
        <v>45711</v>
      </c>
      <c r="B688" s="47">
        <v>2</v>
      </c>
      <c r="C688" s="47">
        <v>7</v>
      </c>
      <c r="D688" s="47">
        <v>14</v>
      </c>
      <c r="E688" s="37">
        <v>-40.569600000000001</v>
      </c>
      <c r="F6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8"/>
      <c r="H688"/>
      <c r="I688"/>
    </row>
    <row r="689" spans="1:9" x14ac:dyDescent="0.25">
      <c r="A689" s="29">
        <v>45711</v>
      </c>
      <c r="B689" s="47">
        <v>2</v>
      </c>
      <c r="C689" s="47">
        <v>7</v>
      </c>
      <c r="D689" s="47">
        <v>15</v>
      </c>
      <c r="E689" s="37">
        <v>-41.900500000000001</v>
      </c>
      <c r="F6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9"/>
      <c r="H689"/>
      <c r="I689"/>
    </row>
    <row r="690" spans="1:9" x14ac:dyDescent="0.25">
      <c r="A690" s="29">
        <v>45711</v>
      </c>
      <c r="B690" s="47">
        <v>2</v>
      </c>
      <c r="C690" s="47">
        <v>7</v>
      </c>
      <c r="D690" s="47">
        <v>16</v>
      </c>
      <c r="E690" s="37">
        <v>-37.033999999999999</v>
      </c>
      <c r="F6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0"/>
      <c r="H690"/>
      <c r="I690"/>
    </row>
    <row r="691" spans="1:9" x14ac:dyDescent="0.25">
      <c r="A691" s="29">
        <v>45711</v>
      </c>
      <c r="B691" s="47">
        <v>2</v>
      </c>
      <c r="C691" s="47">
        <v>7</v>
      </c>
      <c r="D691" s="47">
        <v>17</v>
      </c>
      <c r="E691" s="37">
        <v>-16.9329</v>
      </c>
      <c r="F6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1"/>
      <c r="H691"/>
      <c r="I691"/>
    </row>
    <row r="692" spans="1:9" x14ac:dyDescent="0.25">
      <c r="A692" s="29">
        <v>45711</v>
      </c>
      <c r="B692" s="47">
        <v>2</v>
      </c>
      <c r="C692" s="47">
        <v>7</v>
      </c>
      <c r="D692" s="47">
        <v>18</v>
      </c>
      <c r="E692" s="37">
        <v>28.880600000000001</v>
      </c>
      <c r="F6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2"/>
      <c r="H692"/>
      <c r="I692"/>
    </row>
    <row r="693" spans="1:9" x14ac:dyDescent="0.25">
      <c r="A693" s="29">
        <v>45711</v>
      </c>
      <c r="B693" s="47">
        <v>2</v>
      </c>
      <c r="C693" s="47">
        <v>7</v>
      </c>
      <c r="D693" s="47">
        <v>19</v>
      </c>
      <c r="E693" s="37">
        <v>27.387799999999999</v>
      </c>
      <c r="F6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3"/>
      <c r="H693"/>
      <c r="I693"/>
    </row>
    <row r="694" spans="1:9" x14ac:dyDescent="0.25">
      <c r="A694" s="29">
        <v>45711</v>
      </c>
      <c r="B694" s="47">
        <v>2</v>
      </c>
      <c r="C694" s="47">
        <v>7</v>
      </c>
      <c r="D694" s="47">
        <v>20</v>
      </c>
      <c r="E694" s="37">
        <v>28.518799999999999</v>
      </c>
      <c r="F6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4"/>
      <c r="H694"/>
      <c r="I694"/>
    </row>
    <row r="695" spans="1:9" x14ac:dyDescent="0.25">
      <c r="A695" s="29">
        <v>45711</v>
      </c>
      <c r="B695" s="47">
        <v>2</v>
      </c>
      <c r="C695" s="47">
        <v>7</v>
      </c>
      <c r="D695" s="47">
        <v>21</v>
      </c>
      <c r="E695" s="37">
        <v>25.776700000000002</v>
      </c>
      <c r="F6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5"/>
      <c r="H695"/>
      <c r="I695"/>
    </row>
    <row r="696" spans="1:9" x14ac:dyDescent="0.25">
      <c r="A696" s="29">
        <v>45711</v>
      </c>
      <c r="B696" s="47">
        <v>2</v>
      </c>
      <c r="C696" s="47">
        <v>7</v>
      </c>
      <c r="D696" s="47">
        <v>22</v>
      </c>
      <c r="E696" s="37">
        <v>25.654399999999999</v>
      </c>
      <c r="F6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6"/>
      <c r="H696"/>
      <c r="I696"/>
    </row>
    <row r="697" spans="1:9" x14ac:dyDescent="0.25">
      <c r="A697" s="29">
        <v>45711</v>
      </c>
      <c r="B697" s="47">
        <v>2</v>
      </c>
      <c r="C697" s="47">
        <v>7</v>
      </c>
      <c r="D697" s="47">
        <v>23</v>
      </c>
      <c r="E697" s="37">
        <v>25.7456</v>
      </c>
      <c r="F6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7"/>
      <c r="H697"/>
      <c r="I697"/>
    </row>
    <row r="698" spans="1:9" x14ac:dyDescent="0.25">
      <c r="A698" s="29">
        <v>45711</v>
      </c>
      <c r="B698" s="47">
        <v>2</v>
      </c>
      <c r="C698" s="47">
        <v>7</v>
      </c>
      <c r="D698" s="47">
        <v>24</v>
      </c>
      <c r="E698" s="37">
        <v>24.629799999999999</v>
      </c>
      <c r="F6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8"/>
      <c r="H698"/>
      <c r="I698"/>
    </row>
    <row r="699" spans="1:9" x14ac:dyDescent="0.25">
      <c r="A699" s="29">
        <v>45712</v>
      </c>
      <c r="B699" s="47">
        <v>2</v>
      </c>
      <c r="C699" s="47">
        <v>1</v>
      </c>
      <c r="D699" s="47">
        <v>1</v>
      </c>
      <c r="E699" s="37">
        <v>24.357800000000001</v>
      </c>
      <c r="F6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9"/>
      <c r="H699"/>
      <c r="I699"/>
    </row>
    <row r="700" spans="1:9" x14ac:dyDescent="0.25">
      <c r="A700" s="29">
        <v>45712</v>
      </c>
      <c r="B700" s="47">
        <v>2</v>
      </c>
      <c r="C700" s="47">
        <v>1</v>
      </c>
      <c r="D700" s="47">
        <v>2</v>
      </c>
      <c r="E700" s="37">
        <v>24.197299999999998</v>
      </c>
      <c r="F7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0"/>
      <c r="H700"/>
      <c r="I700"/>
    </row>
    <row r="701" spans="1:9" x14ac:dyDescent="0.25">
      <c r="A701" s="29">
        <v>45712</v>
      </c>
      <c r="B701" s="47">
        <v>2</v>
      </c>
      <c r="C701" s="47">
        <v>1</v>
      </c>
      <c r="D701" s="47">
        <v>3</v>
      </c>
      <c r="E701" s="37">
        <v>27.161999999999999</v>
      </c>
      <c r="F7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1"/>
      <c r="H701"/>
      <c r="I701"/>
    </row>
    <row r="702" spans="1:9" x14ac:dyDescent="0.25">
      <c r="A702" s="29">
        <v>45712</v>
      </c>
      <c r="B702" s="47">
        <v>2</v>
      </c>
      <c r="C702" s="47">
        <v>1</v>
      </c>
      <c r="D702" s="47">
        <v>4</v>
      </c>
      <c r="E702" s="37">
        <v>26.304400000000001</v>
      </c>
      <c r="F7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2"/>
      <c r="H702"/>
      <c r="I702"/>
    </row>
    <row r="703" spans="1:9" x14ac:dyDescent="0.25">
      <c r="A703" s="29">
        <v>45712</v>
      </c>
      <c r="B703" s="47">
        <v>2</v>
      </c>
      <c r="C703" s="47">
        <v>1</v>
      </c>
      <c r="D703" s="47">
        <v>5</v>
      </c>
      <c r="E703" s="37">
        <v>29.1754</v>
      </c>
      <c r="F7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3"/>
      <c r="H703"/>
      <c r="I703"/>
    </row>
    <row r="704" spans="1:9" x14ac:dyDescent="0.25">
      <c r="A704" s="29">
        <v>45712</v>
      </c>
      <c r="B704" s="47">
        <v>2</v>
      </c>
      <c r="C704" s="47">
        <v>1</v>
      </c>
      <c r="D704" s="47">
        <v>6</v>
      </c>
      <c r="E704" s="37">
        <v>34.4148</v>
      </c>
      <c r="F7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4"/>
      <c r="H704"/>
      <c r="I704"/>
    </row>
    <row r="705" spans="1:9" x14ac:dyDescent="0.25">
      <c r="A705" s="29">
        <v>45712</v>
      </c>
      <c r="B705" s="47">
        <v>2</v>
      </c>
      <c r="C705" s="47">
        <v>1</v>
      </c>
      <c r="D705" s="47">
        <v>7</v>
      </c>
      <c r="E705" s="37">
        <v>29.3779</v>
      </c>
      <c r="F7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5"/>
      <c r="H705"/>
      <c r="I705"/>
    </row>
    <row r="706" spans="1:9" x14ac:dyDescent="0.25">
      <c r="A706" s="29">
        <v>45712</v>
      </c>
      <c r="B706" s="47">
        <v>2</v>
      </c>
      <c r="C706" s="47">
        <v>1</v>
      </c>
      <c r="D706" s="47">
        <v>8</v>
      </c>
      <c r="E706" s="37">
        <v>8.6973000000000003</v>
      </c>
      <c r="F7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6"/>
      <c r="H706"/>
      <c r="I706"/>
    </row>
    <row r="707" spans="1:9" x14ac:dyDescent="0.25">
      <c r="A707" s="29">
        <v>45712</v>
      </c>
      <c r="B707" s="47">
        <v>2</v>
      </c>
      <c r="C707" s="47">
        <v>1</v>
      </c>
      <c r="D707" s="47">
        <v>9</v>
      </c>
      <c r="E707" s="37">
        <v>-8.4214000000000002</v>
      </c>
      <c r="F7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7"/>
      <c r="H707"/>
      <c r="I707"/>
    </row>
    <row r="708" spans="1:9" x14ac:dyDescent="0.25">
      <c r="A708" s="29">
        <v>45712</v>
      </c>
      <c r="B708" s="47">
        <v>2</v>
      </c>
      <c r="C708" s="47">
        <v>1</v>
      </c>
      <c r="D708" s="47">
        <v>10</v>
      </c>
      <c r="E708" s="37">
        <v>-10.768700000000001</v>
      </c>
      <c r="F7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8"/>
      <c r="H708"/>
      <c r="I708"/>
    </row>
    <row r="709" spans="1:9" x14ac:dyDescent="0.25">
      <c r="A709" s="29">
        <v>45712</v>
      </c>
      <c r="B709" s="47">
        <v>2</v>
      </c>
      <c r="C709" s="47">
        <v>1</v>
      </c>
      <c r="D709" s="47">
        <v>11</v>
      </c>
      <c r="E709" s="37">
        <v>-15.462400000000001</v>
      </c>
      <c r="F7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9"/>
      <c r="H709"/>
      <c r="I709"/>
    </row>
    <row r="710" spans="1:9" x14ac:dyDescent="0.25">
      <c r="A710" s="29">
        <v>45712</v>
      </c>
      <c r="B710" s="47">
        <v>2</v>
      </c>
      <c r="C710" s="47">
        <v>1</v>
      </c>
      <c r="D710" s="47">
        <v>12</v>
      </c>
      <c r="E710" s="37">
        <v>-13.7677</v>
      </c>
      <c r="F7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0"/>
      <c r="H710"/>
      <c r="I710"/>
    </row>
    <row r="711" spans="1:9" x14ac:dyDescent="0.25">
      <c r="A711" s="29">
        <v>45712</v>
      </c>
      <c r="B711" s="47">
        <v>2</v>
      </c>
      <c r="C711" s="47">
        <v>1</v>
      </c>
      <c r="D711" s="47">
        <v>13</v>
      </c>
      <c r="E711" s="37">
        <v>-20.478000000000002</v>
      </c>
      <c r="F7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1"/>
      <c r="H711"/>
      <c r="I711"/>
    </row>
    <row r="712" spans="1:9" x14ac:dyDescent="0.25">
      <c r="A712" s="29">
        <v>45712</v>
      </c>
      <c r="B712" s="47">
        <v>2</v>
      </c>
      <c r="C712" s="47">
        <v>1</v>
      </c>
      <c r="D712" s="47">
        <v>14</v>
      </c>
      <c r="E712" s="37">
        <v>-25.683700000000002</v>
      </c>
      <c r="F7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2"/>
      <c r="H712"/>
      <c r="I712"/>
    </row>
    <row r="713" spans="1:9" x14ac:dyDescent="0.25">
      <c r="A713" s="29">
        <v>45712</v>
      </c>
      <c r="B713" s="47">
        <v>2</v>
      </c>
      <c r="C713" s="47">
        <v>1</v>
      </c>
      <c r="D713" s="47">
        <v>15</v>
      </c>
      <c r="E713" s="37">
        <v>-39.194200000000002</v>
      </c>
      <c r="F7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3"/>
      <c r="H713"/>
      <c r="I713"/>
    </row>
    <row r="714" spans="1:9" x14ac:dyDescent="0.25">
      <c r="A714" s="29">
        <v>45712</v>
      </c>
      <c r="B714" s="47">
        <v>2</v>
      </c>
      <c r="C714" s="47">
        <v>1</v>
      </c>
      <c r="D714" s="47">
        <v>16</v>
      </c>
      <c r="E714" s="37">
        <v>-21.422000000000001</v>
      </c>
      <c r="F7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4"/>
      <c r="H714"/>
      <c r="I714"/>
    </row>
    <row r="715" spans="1:9" x14ac:dyDescent="0.25">
      <c r="A715" s="29">
        <v>45712</v>
      </c>
      <c r="B715" s="47">
        <v>2</v>
      </c>
      <c r="C715" s="47">
        <v>1</v>
      </c>
      <c r="D715" s="47">
        <v>17</v>
      </c>
      <c r="E715" s="37">
        <v>10.8034</v>
      </c>
      <c r="F7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5"/>
      <c r="H715"/>
      <c r="I715"/>
    </row>
    <row r="716" spans="1:9" x14ac:dyDescent="0.25">
      <c r="A716" s="29">
        <v>45712</v>
      </c>
      <c r="B716" s="47">
        <v>2</v>
      </c>
      <c r="C716" s="47">
        <v>1</v>
      </c>
      <c r="D716" s="47">
        <v>18</v>
      </c>
      <c r="E716" s="37">
        <v>38.572000000000003</v>
      </c>
      <c r="F7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6"/>
      <c r="H716"/>
      <c r="I716"/>
    </row>
    <row r="717" spans="1:9" x14ac:dyDescent="0.25">
      <c r="A717" s="29">
        <v>45712</v>
      </c>
      <c r="B717" s="47">
        <v>2</v>
      </c>
      <c r="C717" s="47">
        <v>1</v>
      </c>
      <c r="D717" s="47">
        <v>19</v>
      </c>
      <c r="E717" s="37">
        <v>30.12</v>
      </c>
      <c r="F7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7"/>
      <c r="H717"/>
      <c r="I717"/>
    </row>
    <row r="718" spans="1:9" x14ac:dyDescent="0.25">
      <c r="A718" s="29">
        <v>45712</v>
      </c>
      <c r="B718" s="47">
        <v>2</v>
      </c>
      <c r="C718" s="47">
        <v>1</v>
      </c>
      <c r="D718" s="47">
        <v>20</v>
      </c>
      <c r="E718" s="37">
        <v>31.200800000000001</v>
      </c>
      <c r="F7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8"/>
      <c r="H718"/>
      <c r="I718"/>
    </row>
    <row r="719" spans="1:9" x14ac:dyDescent="0.25">
      <c r="A719" s="29">
        <v>45712</v>
      </c>
      <c r="B719" s="47">
        <v>2</v>
      </c>
      <c r="C719" s="47">
        <v>1</v>
      </c>
      <c r="D719" s="47">
        <v>21</v>
      </c>
      <c r="E719" s="37">
        <v>30.619199999999999</v>
      </c>
      <c r="F7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9"/>
      <c r="H719"/>
      <c r="I719"/>
    </row>
    <row r="720" spans="1:9" x14ac:dyDescent="0.25">
      <c r="A720" s="29">
        <v>45712</v>
      </c>
      <c r="B720" s="47">
        <v>2</v>
      </c>
      <c r="C720" s="47">
        <v>1</v>
      </c>
      <c r="D720" s="47">
        <v>22</v>
      </c>
      <c r="E720" s="37">
        <v>24.954000000000001</v>
      </c>
      <c r="F7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0"/>
      <c r="H720"/>
      <c r="I720"/>
    </row>
    <row r="721" spans="1:9" x14ac:dyDescent="0.25">
      <c r="A721" s="29">
        <v>45712</v>
      </c>
      <c r="B721" s="47">
        <v>2</v>
      </c>
      <c r="C721" s="47">
        <v>1</v>
      </c>
      <c r="D721" s="47">
        <v>23</v>
      </c>
      <c r="E721" s="37">
        <v>26.528700000000001</v>
      </c>
      <c r="F7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F70F-0537-496F-8AC8-249B0E8A2018}">
  <sheetPr codeName="Sheet15"/>
  <dimension ref="A1:AD65"/>
  <sheetViews>
    <sheetView workbookViewId="0">
      <selection activeCell="J35" sqref="J35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28515625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45682</v>
      </c>
      <c r="C3" s="33">
        <v>57.2256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45683</v>
      </c>
      <c r="C4" s="33">
        <v>41.121499999999997</v>
      </c>
      <c r="D4" s="33">
        <v>51.005200000000002</v>
      </c>
      <c r="E4" s="33">
        <v>47.352600000000002</v>
      </c>
      <c r="F4" s="33">
        <v>49.67</v>
      </c>
      <c r="G4" s="33">
        <v>53.605800000000002</v>
      </c>
      <c r="H4" s="33">
        <v>51.217100000000002</v>
      </c>
      <c r="I4" s="33">
        <v>42.53</v>
      </c>
      <c r="J4" s="33">
        <v>42.53</v>
      </c>
      <c r="K4" s="33">
        <v>42.53</v>
      </c>
      <c r="L4" s="33">
        <v>33.115699999999997</v>
      </c>
      <c r="M4" s="33">
        <v>30.209399999999999</v>
      </c>
      <c r="N4" s="33">
        <v>32.294400000000003</v>
      </c>
      <c r="O4" s="33">
        <v>31.382300000000001</v>
      </c>
      <c r="P4" s="33">
        <v>31.9758</v>
      </c>
      <c r="Q4" s="33">
        <v>30.589200000000002</v>
      </c>
      <c r="R4" s="33">
        <v>29.140899999999998</v>
      </c>
      <c r="S4" s="33">
        <v>30.516300000000001</v>
      </c>
      <c r="T4" s="33">
        <v>40.3979</v>
      </c>
      <c r="U4" s="33">
        <v>46.866300000000003</v>
      </c>
      <c r="V4" s="33">
        <v>51.062899999999999</v>
      </c>
      <c r="W4" s="33">
        <v>46.592799999999997</v>
      </c>
      <c r="X4" s="33">
        <v>48.185099999999998</v>
      </c>
      <c r="Y4" s="33">
        <v>41.606000000000002</v>
      </c>
      <c r="Z4" s="33">
        <v>39.419600000000003</v>
      </c>
    </row>
    <row r="5" spans="1:30" x14ac:dyDescent="0.25">
      <c r="A5" s="32"/>
      <c r="B5" s="54">
        <v>45684</v>
      </c>
      <c r="C5" s="33">
        <v>47.854599999999998</v>
      </c>
      <c r="D5" s="33">
        <v>40.890599999999999</v>
      </c>
      <c r="E5" s="33">
        <v>43.412199999999999</v>
      </c>
      <c r="F5" s="33">
        <v>45.081899999999997</v>
      </c>
      <c r="G5" s="33">
        <v>46.939300000000003</v>
      </c>
      <c r="H5" s="33">
        <v>50.076000000000001</v>
      </c>
      <c r="I5" s="33">
        <v>57.3018</v>
      </c>
      <c r="J5" s="33">
        <v>76.866200000000006</v>
      </c>
      <c r="K5" s="33">
        <v>55.832900000000002</v>
      </c>
      <c r="L5" s="33">
        <v>44.063600000000001</v>
      </c>
      <c r="M5" s="33">
        <v>36.179400000000001</v>
      </c>
      <c r="N5" s="33">
        <v>32.954000000000001</v>
      </c>
      <c r="O5" s="33">
        <v>30.4756</v>
      </c>
      <c r="P5" s="33">
        <v>29.477499999999999</v>
      </c>
      <c r="Q5" s="33">
        <v>25.877600000000001</v>
      </c>
      <c r="R5" s="33">
        <v>25.8093</v>
      </c>
      <c r="S5" s="33">
        <v>27.586200000000002</v>
      </c>
      <c r="T5" s="33">
        <v>43.837800000000001</v>
      </c>
      <c r="U5" s="33">
        <v>55.845199999999998</v>
      </c>
      <c r="V5" s="33">
        <v>52.998600000000003</v>
      </c>
      <c r="W5" s="33">
        <v>51.053600000000003</v>
      </c>
      <c r="X5" s="33">
        <v>51.110799999999998</v>
      </c>
      <c r="Y5" s="33">
        <v>50.186799999999998</v>
      </c>
      <c r="Z5" s="33">
        <v>47.619599999999998</v>
      </c>
    </row>
    <row r="6" spans="1:30" x14ac:dyDescent="0.25">
      <c r="A6" s="32"/>
      <c r="B6" s="54">
        <v>45685</v>
      </c>
      <c r="C6" s="33">
        <v>47.427500000000002</v>
      </c>
      <c r="D6" s="33">
        <v>49.434600000000003</v>
      </c>
      <c r="E6" s="33">
        <v>47.6068</v>
      </c>
      <c r="F6" s="33">
        <v>50.027099999999997</v>
      </c>
      <c r="G6" s="33">
        <v>51.385399999999997</v>
      </c>
      <c r="H6" s="33">
        <v>50.584800000000001</v>
      </c>
      <c r="I6" s="33">
        <v>53.373699999999999</v>
      </c>
      <c r="J6" s="33">
        <v>62.958199999999998</v>
      </c>
      <c r="K6" s="33">
        <v>53.517099999999999</v>
      </c>
      <c r="L6" s="33">
        <v>31.3948</v>
      </c>
      <c r="M6" s="33">
        <v>27.656400000000001</v>
      </c>
      <c r="N6" s="33">
        <v>26.286200000000001</v>
      </c>
      <c r="O6" s="33">
        <v>26.063800000000001</v>
      </c>
      <c r="P6" s="33">
        <v>24.459099999999999</v>
      </c>
      <c r="Q6" s="33">
        <v>23.713799999999999</v>
      </c>
      <c r="R6" s="33">
        <v>30.0824</v>
      </c>
      <c r="S6" s="33">
        <v>32.446300000000001</v>
      </c>
      <c r="T6" s="33">
        <v>35.370800000000003</v>
      </c>
      <c r="U6" s="33">
        <v>49.2605</v>
      </c>
      <c r="V6" s="33">
        <v>53.929600000000001</v>
      </c>
      <c r="W6" s="33">
        <v>58.678800000000003</v>
      </c>
      <c r="X6" s="33">
        <v>52.493400000000001</v>
      </c>
      <c r="Y6" s="33">
        <v>51.642200000000003</v>
      </c>
      <c r="Z6" s="33">
        <v>51.167200000000001</v>
      </c>
    </row>
    <row r="7" spans="1:30" x14ac:dyDescent="0.25">
      <c r="A7" s="32"/>
      <c r="B7" s="54">
        <v>45686</v>
      </c>
      <c r="C7" s="33">
        <v>45.915199999999999</v>
      </c>
      <c r="D7" s="33">
        <v>46.6021</v>
      </c>
      <c r="E7" s="33">
        <v>47.192799999999998</v>
      </c>
      <c r="F7" s="33">
        <v>46.922199999999997</v>
      </c>
      <c r="G7" s="33">
        <v>48.744300000000003</v>
      </c>
      <c r="H7" s="33">
        <v>46.684600000000003</v>
      </c>
      <c r="I7" s="33">
        <v>47.012999999999998</v>
      </c>
      <c r="J7" s="33">
        <v>60.751100000000001</v>
      </c>
      <c r="K7" s="33">
        <v>41.8474</v>
      </c>
      <c r="L7" s="33">
        <v>35.289900000000003</v>
      </c>
      <c r="M7" s="33">
        <v>26.8535</v>
      </c>
      <c r="N7" s="33">
        <v>26.104099999999999</v>
      </c>
      <c r="O7" s="33">
        <v>20.440200000000001</v>
      </c>
      <c r="P7" s="33">
        <v>15.726800000000001</v>
      </c>
      <c r="Q7" s="33">
        <v>10.0284</v>
      </c>
      <c r="R7" s="33">
        <v>1.2575000000000001</v>
      </c>
      <c r="S7" s="33">
        <v>10.2568</v>
      </c>
      <c r="T7" s="33">
        <v>29.2545</v>
      </c>
      <c r="U7" s="33">
        <v>42.096800000000002</v>
      </c>
      <c r="V7" s="33">
        <v>48.1614</v>
      </c>
      <c r="W7" s="33">
        <v>50.139899999999997</v>
      </c>
      <c r="X7" s="33">
        <v>47.780799999999999</v>
      </c>
      <c r="Y7" s="33">
        <v>45.567</v>
      </c>
      <c r="Z7" s="33">
        <v>43.919199999999996</v>
      </c>
    </row>
    <row r="8" spans="1:30" x14ac:dyDescent="0.25">
      <c r="A8" s="32"/>
      <c r="B8" s="54">
        <v>45687</v>
      </c>
      <c r="C8" s="33">
        <v>32.322400000000002</v>
      </c>
      <c r="D8" s="33">
        <v>44.9574</v>
      </c>
      <c r="E8" s="33">
        <v>44.220399999999998</v>
      </c>
      <c r="F8" s="33">
        <v>43.095199999999998</v>
      </c>
      <c r="G8" s="33">
        <v>43.116900000000001</v>
      </c>
      <c r="H8" s="33">
        <v>41.927900000000001</v>
      </c>
      <c r="I8" s="33">
        <v>43.678199999999997</v>
      </c>
      <c r="J8" s="33">
        <v>46.6708</v>
      </c>
      <c r="K8" s="33">
        <v>22.6646</v>
      </c>
      <c r="L8" s="33">
        <v>16.2135</v>
      </c>
      <c r="M8" s="33">
        <v>15.423</v>
      </c>
      <c r="N8" s="33">
        <v>24.885400000000001</v>
      </c>
      <c r="O8" s="33">
        <v>10.0337</v>
      </c>
      <c r="P8" s="33">
        <v>1.3474999999999999</v>
      </c>
      <c r="Q8" s="33">
        <v>-14.4116</v>
      </c>
      <c r="R8" s="33">
        <v>-32.171700000000001</v>
      </c>
      <c r="S8" s="33">
        <v>-17.02</v>
      </c>
      <c r="T8" s="33">
        <v>29.729600000000001</v>
      </c>
      <c r="U8" s="33">
        <v>35.740200000000002</v>
      </c>
      <c r="V8" s="33">
        <v>38.701599999999999</v>
      </c>
      <c r="W8" s="33">
        <v>34.488</v>
      </c>
      <c r="X8" s="33">
        <v>33.2211</v>
      </c>
      <c r="Y8" s="33">
        <v>37.103099999999998</v>
      </c>
      <c r="Z8" s="33">
        <v>34.186199999999999</v>
      </c>
    </row>
    <row r="9" spans="1:30" x14ac:dyDescent="0.25">
      <c r="A9" s="32"/>
      <c r="B9" s="54">
        <v>45688</v>
      </c>
      <c r="C9" s="33">
        <v>31.992699999999999</v>
      </c>
      <c r="D9" s="33">
        <v>32.228400000000001</v>
      </c>
      <c r="E9" s="33">
        <v>34.899000000000001</v>
      </c>
      <c r="F9" s="33">
        <v>36.5214</v>
      </c>
      <c r="G9" s="33">
        <v>34.314399999999999</v>
      </c>
      <c r="H9" s="33">
        <v>33.058700000000002</v>
      </c>
      <c r="I9" s="33">
        <v>37.127600000000001</v>
      </c>
      <c r="J9" s="33">
        <v>53.016199999999998</v>
      </c>
      <c r="K9" s="33">
        <v>29.771899999999999</v>
      </c>
      <c r="L9" s="33">
        <v>18.635400000000001</v>
      </c>
      <c r="M9" s="33">
        <v>17.741900000000001</v>
      </c>
      <c r="N9" s="33">
        <v>23.8139</v>
      </c>
      <c r="O9" s="33">
        <v>26.8414</v>
      </c>
      <c r="P9" s="33">
        <v>21.5626</v>
      </c>
      <c r="Q9" s="33">
        <v>16.757899999999999</v>
      </c>
      <c r="R9" s="33">
        <v>11.271800000000001</v>
      </c>
      <c r="S9" s="33">
        <v>13.1723</v>
      </c>
      <c r="T9" s="33">
        <v>31.295400000000001</v>
      </c>
      <c r="U9" s="33">
        <v>32.477800000000002</v>
      </c>
      <c r="V9" s="33">
        <v>25.4376</v>
      </c>
      <c r="W9" s="33">
        <v>28.299199999999999</v>
      </c>
      <c r="X9" s="33">
        <v>34.591000000000001</v>
      </c>
      <c r="Y9" s="33">
        <v>29.968599999999999</v>
      </c>
      <c r="Z9" s="33">
        <v>32.3337</v>
      </c>
    </row>
    <row r="10" spans="1:30" x14ac:dyDescent="0.25">
      <c r="A10" s="32"/>
      <c r="B10" s="54">
        <v>45689</v>
      </c>
      <c r="C10" s="33">
        <v>30.139800000000001</v>
      </c>
      <c r="D10" s="33">
        <v>28.9693</v>
      </c>
      <c r="E10" s="33">
        <v>27.200900000000001</v>
      </c>
      <c r="F10" s="33">
        <v>25.454599999999999</v>
      </c>
      <c r="G10" s="33">
        <v>25.2637</v>
      </c>
      <c r="H10" s="33">
        <v>27.4056</v>
      </c>
      <c r="I10" s="33">
        <v>30.459</v>
      </c>
      <c r="J10" s="33">
        <v>28.206</v>
      </c>
      <c r="K10" s="33">
        <v>30.2988</v>
      </c>
      <c r="L10" s="33">
        <v>21.458600000000001</v>
      </c>
      <c r="M10" s="33">
        <v>4.3521000000000001</v>
      </c>
      <c r="N10" s="33">
        <v>-5.7979000000000003</v>
      </c>
      <c r="O10" s="33">
        <v>-16.1417</v>
      </c>
      <c r="P10" s="33">
        <v>-12.248900000000001</v>
      </c>
      <c r="Q10" s="33">
        <v>-14.8908</v>
      </c>
      <c r="R10" s="33">
        <v>-19.075500000000002</v>
      </c>
      <c r="S10" s="33">
        <v>-11.8597</v>
      </c>
      <c r="T10" s="33">
        <v>26.157</v>
      </c>
      <c r="U10" s="33">
        <v>34.424999999999997</v>
      </c>
      <c r="V10" s="33">
        <v>33.287500000000001</v>
      </c>
      <c r="W10" s="33">
        <v>33.7759</v>
      </c>
      <c r="X10" s="33">
        <v>28.747699999999998</v>
      </c>
      <c r="Y10" s="33">
        <v>30.621300000000002</v>
      </c>
      <c r="Z10" s="33">
        <v>30.283899999999999</v>
      </c>
    </row>
    <row r="11" spans="1:30" x14ac:dyDescent="0.25">
      <c r="A11" s="32"/>
      <c r="B11" s="54">
        <v>45690</v>
      </c>
      <c r="C11" s="33">
        <v>24.660900000000002</v>
      </c>
      <c r="D11" s="33">
        <v>27.337599999999998</v>
      </c>
      <c r="E11" s="33">
        <v>30.834</v>
      </c>
      <c r="F11" s="33">
        <v>30.904</v>
      </c>
      <c r="G11" s="33">
        <v>35.108199999999997</v>
      </c>
      <c r="H11" s="33">
        <v>33.459699999999998</v>
      </c>
      <c r="I11" s="33">
        <v>35.934199999999997</v>
      </c>
      <c r="J11" s="33">
        <v>36.559100000000001</v>
      </c>
      <c r="K11" s="33">
        <v>17.498000000000001</v>
      </c>
      <c r="L11" s="33">
        <v>-7.5242000000000004</v>
      </c>
      <c r="M11" s="33">
        <v>-25.459299999999999</v>
      </c>
      <c r="N11" s="33">
        <v>-31.0519</v>
      </c>
      <c r="O11" s="33">
        <v>-32.100999999999999</v>
      </c>
      <c r="P11" s="33">
        <v>-33.670999999999999</v>
      </c>
      <c r="Q11" s="33">
        <v>-39.572000000000003</v>
      </c>
      <c r="R11" s="33">
        <v>-46.420400000000001</v>
      </c>
      <c r="S11" s="33">
        <v>-37.741199999999999</v>
      </c>
      <c r="T11" s="33">
        <v>9.9662000000000006</v>
      </c>
      <c r="U11" s="33">
        <v>35.313299999999998</v>
      </c>
      <c r="V11" s="33">
        <v>32.029299999999999</v>
      </c>
      <c r="W11" s="33">
        <v>28.724</v>
      </c>
      <c r="X11" s="33">
        <v>27.7348</v>
      </c>
      <c r="Y11" s="33">
        <v>29.945699999999999</v>
      </c>
      <c r="Z11" s="33">
        <v>30.668299999999999</v>
      </c>
    </row>
    <row r="12" spans="1:30" x14ac:dyDescent="0.25">
      <c r="A12" s="32"/>
      <c r="B12" s="54">
        <v>45691</v>
      </c>
      <c r="C12" s="33">
        <v>34.006399999999999</v>
      </c>
      <c r="D12" s="33">
        <v>28.7179</v>
      </c>
      <c r="E12" s="33">
        <v>29.139800000000001</v>
      </c>
      <c r="F12" s="33">
        <v>30.421800000000001</v>
      </c>
      <c r="G12" s="33">
        <v>30.9041</v>
      </c>
      <c r="H12" s="33">
        <v>34.723799999999997</v>
      </c>
      <c r="I12" s="33">
        <v>38.651200000000003</v>
      </c>
      <c r="J12" s="33">
        <v>48.101199999999999</v>
      </c>
      <c r="K12" s="33">
        <v>-111.7384</v>
      </c>
      <c r="L12" s="33">
        <v>16.421500000000002</v>
      </c>
      <c r="M12" s="33">
        <v>17.454799999999999</v>
      </c>
      <c r="N12" s="33">
        <v>19.689</v>
      </c>
      <c r="O12" s="33">
        <v>18.102499999999999</v>
      </c>
      <c r="P12" s="33">
        <v>13.1197</v>
      </c>
      <c r="Q12" s="33">
        <v>11.2682</v>
      </c>
      <c r="R12" s="33">
        <v>-3.7103000000000002</v>
      </c>
      <c r="S12" s="33">
        <v>4.3560999999999996</v>
      </c>
      <c r="T12" s="33">
        <v>28.440999999999999</v>
      </c>
      <c r="U12" s="33">
        <v>39.085099999999997</v>
      </c>
      <c r="V12" s="33">
        <v>42.728000000000002</v>
      </c>
      <c r="W12" s="33">
        <v>61.5261</v>
      </c>
      <c r="X12" s="33">
        <v>65.010099999999994</v>
      </c>
      <c r="Y12" s="33">
        <v>53.135399999999997</v>
      </c>
      <c r="Z12" s="33">
        <v>42.959600000000002</v>
      </c>
    </row>
    <row r="13" spans="1:30" x14ac:dyDescent="0.25">
      <c r="A13" s="32"/>
      <c r="B13" s="54">
        <v>45692</v>
      </c>
      <c r="C13" s="33">
        <v>31.024899999999999</v>
      </c>
      <c r="D13" s="33">
        <v>31.3672</v>
      </c>
      <c r="E13" s="33">
        <v>31.238499999999998</v>
      </c>
      <c r="F13" s="33">
        <v>32.179900000000004</v>
      </c>
      <c r="G13" s="33">
        <v>29.748899999999999</v>
      </c>
      <c r="H13" s="33">
        <v>34.628999999999998</v>
      </c>
      <c r="I13" s="33">
        <v>34.808599999999998</v>
      </c>
      <c r="J13" s="33">
        <v>62.444600000000001</v>
      </c>
      <c r="K13" s="33">
        <v>19.79</v>
      </c>
      <c r="L13" s="33">
        <v>19.160699999999999</v>
      </c>
      <c r="M13" s="33">
        <v>3.6219999999999999</v>
      </c>
      <c r="N13" s="33">
        <v>-2.2995000000000001</v>
      </c>
      <c r="O13" s="33">
        <v>-2.5558000000000001</v>
      </c>
      <c r="P13" s="33">
        <v>-5.3445999999999998</v>
      </c>
      <c r="Q13" s="33">
        <v>-14.632999999999999</v>
      </c>
      <c r="R13" s="33">
        <v>15.5054</v>
      </c>
      <c r="S13" s="33">
        <v>16.996500000000001</v>
      </c>
      <c r="T13" s="33">
        <v>10.430400000000001</v>
      </c>
      <c r="U13" s="33">
        <v>31.5334</v>
      </c>
      <c r="V13" s="33">
        <v>30.8109</v>
      </c>
      <c r="W13" s="33">
        <v>32.514600000000002</v>
      </c>
      <c r="X13" s="33">
        <v>38.506</v>
      </c>
      <c r="Y13" s="33">
        <v>36.354399999999998</v>
      </c>
      <c r="Z13" s="33">
        <v>33.431199999999997</v>
      </c>
    </row>
    <row r="14" spans="1:30" x14ac:dyDescent="0.25">
      <c r="A14" s="32"/>
      <c r="B14" s="54">
        <v>45693</v>
      </c>
      <c r="C14" s="33">
        <v>44.122199999999999</v>
      </c>
      <c r="D14" s="33">
        <v>33.930399999999999</v>
      </c>
      <c r="E14" s="33">
        <v>32.696899999999999</v>
      </c>
      <c r="F14" s="33">
        <v>33.639200000000002</v>
      </c>
      <c r="G14" s="33">
        <v>34.271799999999999</v>
      </c>
      <c r="H14" s="33">
        <v>34.647199999999998</v>
      </c>
      <c r="I14" s="33">
        <v>35.528399999999998</v>
      </c>
      <c r="J14" s="33">
        <v>51.671100000000003</v>
      </c>
      <c r="K14" s="33">
        <v>7.9766000000000004</v>
      </c>
      <c r="L14" s="33">
        <v>-12.4254</v>
      </c>
      <c r="M14" s="33">
        <v>-14.037599999999999</v>
      </c>
      <c r="N14" s="33">
        <v>-16.0946</v>
      </c>
      <c r="O14" s="33">
        <v>-17.1586</v>
      </c>
      <c r="P14" s="33">
        <v>-18.674600000000002</v>
      </c>
      <c r="Q14" s="33">
        <v>-23.541699999999999</v>
      </c>
      <c r="R14" s="33">
        <v>-32.382800000000003</v>
      </c>
      <c r="S14" s="33">
        <v>-25.6736</v>
      </c>
      <c r="T14" s="33">
        <v>26.567299999999999</v>
      </c>
      <c r="U14" s="33">
        <v>42.1447</v>
      </c>
      <c r="V14" s="33">
        <v>34.812800000000003</v>
      </c>
      <c r="W14" s="33">
        <v>32.209499999999998</v>
      </c>
      <c r="X14" s="33">
        <v>34.364699999999999</v>
      </c>
      <c r="Y14" s="33">
        <v>36.929000000000002</v>
      </c>
      <c r="Z14" s="33">
        <v>24.523800000000001</v>
      </c>
    </row>
    <row r="15" spans="1:30" x14ac:dyDescent="0.25">
      <c r="A15" s="32"/>
      <c r="B15" s="54">
        <v>45694</v>
      </c>
      <c r="C15" s="33">
        <v>30.0198</v>
      </c>
      <c r="D15" s="33">
        <v>38.439300000000003</v>
      </c>
      <c r="E15" s="33">
        <v>36.188600000000001</v>
      </c>
      <c r="F15" s="33">
        <v>42.333799999999997</v>
      </c>
      <c r="G15" s="33">
        <v>37.942399999999999</v>
      </c>
      <c r="H15" s="33">
        <v>44.269300000000001</v>
      </c>
      <c r="I15" s="33">
        <v>39.338799999999999</v>
      </c>
      <c r="J15" s="33">
        <v>41.2453</v>
      </c>
      <c r="K15" s="33">
        <v>19.245100000000001</v>
      </c>
      <c r="L15" s="33">
        <v>2.6797</v>
      </c>
      <c r="M15" s="33">
        <v>1.0608</v>
      </c>
      <c r="N15" s="33">
        <v>-3.5087999999999999</v>
      </c>
      <c r="O15" s="33">
        <v>-6.5789</v>
      </c>
      <c r="P15" s="33">
        <v>-7.2884000000000002</v>
      </c>
      <c r="Q15" s="33">
        <v>-15.587199999999999</v>
      </c>
      <c r="R15" s="33">
        <v>-9.8834</v>
      </c>
      <c r="S15" s="33">
        <v>7.6356999999999999</v>
      </c>
      <c r="T15" s="33">
        <v>29.757000000000001</v>
      </c>
      <c r="U15" s="33">
        <v>34.832599999999999</v>
      </c>
      <c r="V15" s="33">
        <v>28.898099999999999</v>
      </c>
      <c r="W15" s="33">
        <v>32.750399999999999</v>
      </c>
      <c r="X15" s="33">
        <v>33.486699999999999</v>
      </c>
      <c r="Y15" s="33">
        <v>30.6572</v>
      </c>
      <c r="Z15" s="33">
        <v>31.2454</v>
      </c>
    </row>
    <row r="16" spans="1:30" x14ac:dyDescent="0.25">
      <c r="A16" s="32"/>
      <c r="B16" s="54">
        <v>45695</v>
      </c>
      <c r="C16" s="33">
        <v>34.509700000000002</v>
      </c>
      <c r="D16" s="33">
        <v>33.252499999999998</v>
      </c>
      <c r="E16" s="33">
        <v>31.4543</v>
      </c>
      <c r="F16" s="33">
        <v>31.866399999999999</v>
      </c>
      <c r="G16" s="33">
        <v>35.548400000000001</v>
      </c>
      <c r="H16" s="33">
        <v>33.017400000000002</v>
      </c>
      <c r="I16" s="33">
        <v>36.004899999999999</v>
      </c>
      <c r="J16" s="33">
        <v>28.4176</v>
      </c>
      <c r="K16" s="33">
        <v>5.2828999999999997</v>
      </c>
      <c r="L16" s="33">
        <v>0.70620000000000005</v>
      </c>
      <c r="M16" s="33">
        <v>-1.3714</v>
      </c>
      <c r="N16" s="33">
        <v>-3.9365000000000001</v>
      </c>
      <c r="O16" s="33">
        <v>-5.0430000000000001</v>
      </c>
      <c r="P16" s="33">
        <v>-7.9939999999999998</v>
      </c>
      <c r="Q16" s="33">
        <v>-8.5213999999999999</v>
      </c>
      <c r="R16" s="33">
        <v>-8.7558000000000007</v>
      </c>
      <c r="S16" s="33">
        <v>-3.5122</v>
      </c>
      <c r="T16" s="33">
        <v>21.7744</v>
      </c>
      <c r="U16" s="33">
        <v>31.5365</v>
      </c>
      <c r="V16" s="33">
        <v>18.299399999999999</v>
      </c>
      <c r="W16" s="33">
        <v>17.5562</v>
      </c>
      <c r="X16" s="33">
        <v>22.524699999999999</v>
      </c>
      <c r="Y16" s="33">
        <v>22.872800000000002</v>
      </c>
      <c r="Z16" s="33">
        <v>32.800899999999999</v>
      </c>
    </row>
    <row r="17" spans="1:26" x14ac:dyDescent="0.25">
      <c r="A17" s="32"/>
      <c r="B17" s="54">
        <v>45696</v>
      </c>
      <c r="C17" s="33">
        <v>31.184200000000001</v>
      </c>
      <c r="D17" s="33">
        <v>38.950000000000003</v>
      </c>
      <c r="E17" s="33">
        <v>28.927299999999999</v>
      </c>
      <c r="F17" s="33">
        <v>29.7773</v>
      </c>
      <c r="G17" s="33">
        <v>31.2559</v>
      </c>
      <c r="H17" s="33">
        <v>31.473099999999999</v>
      </c>
      <c r="I17" s="33">
        <v>30.600999999999999</v>
      </c>
      <c r="J17" s="33">
        <v>28.777999999999999</v>
      </c>
      <c r="K17" s="33">
        <v>2.4125999999999999</v>
      </c>
      <c r="L17" s="33">
        <v>-16.325500000000002</v>
      </c>
      <c r="M17" s="33">
        <v>-20.790199999999999</v>
      </c>
      <c r="N17" s="33">
        <v>-18.382100000000001</v>
      </c>
      <c r="O17" s="33">
        <v>-25.969899999999999</v>
      </c>
      <c r="P17" s="33">
        <v>-29.755800000000001</v>
      </c>
      <c r="Q17" s="33">
        <v>-30.4618</v>
      </c>
      <c r="R17" s="33">
        <v>-25.0501</v>
      </c>
      <c r="S17" s="33">
        <v>-27.7135</v>
      </c>
      <c r="T17" s="33">
        <v>17.100999999999999</v>
      </c>
      <c r="U17" s="33">
        <v>31.7956</v>
      </c>
      <c r="V17" s="33">
        <v>30.574999999999999</v>
      </c>
      <c r="W17" s="33">
        <v>30.314800000000002</v>
      </c>
      <c r="X17" s="33">
        <v>30.967099999999999</v>
      </c>
      <c r="Y17" s="33">
        <v>30.887</v>
      </c>
      <c r="Z17" s="33">
        <v>32.901400000000002</v>
      </c>
    </row>
    <row r="18" spans="1:26" x14ac:dyDescent="0.25">
      <c r="A18" s="32"/>
      <c r="B18" s="54">
        <v>45697</v>
      </c>
      <c r="C18" s="33">
        <v>30.263300000000001</v>
      </c>
      <c r="D18" s="33">
        <v>29.6372</v>
      </c>
      <c r="E18" s="33">
        <v>30.003299999999999</v>
      </c>
      <c r="F18" s="33">
        <v>30.100300000000001</v>
      </c>
      <c r="G18" s="33">
        <v>29.7669</v>
      </c>
      <c r="H18" s="33">
        <v>31.8523</v>
      </c>
      <c r="I18" s="33">
        <v>29.395600000000002</v>
      </c>
      <c r="J18" s="33">
        <v>31.1553</v>
      </c>
      <c r="K18" s="33">
        <v>27.6843</v>
      </c>
      <c r="L18" s="33">
        <v>18.046600000000002</v>
      </c>
      <c r="M18" s="33">
        <v>3.2704</v>
      </c>
      <c r="N18" s="33">
        <v>-4.3376000000000001</v>
      </c>
      <c r="O18" s="33">
        <v>-7.4038000000000004</v>
      </c>
      <c r="P18" s="33">
        <v>0.78910000000000002</v>
      </c>
      <c r="Q18" s="33">
        <v>-3.0947</v>
      </c>
      <c r="R18" s="33">
        <v>0.30909999999999999</v>
      </c>
      <c r="S18" s="33">
        <v>12.6539</v>
      </c>
      <c r="T18" s="33">
        <v>32.638599999999997</v>
      </c>
      <c r="U18" s="33">
        <v>28.284800000000001</v>
      </c>
      <c r="V18" s="33">
        <v>29.748699999999999</v>
      </c>
      <c r="W18" s="33">
        <v>31.257999999999999</v>
      </c>
      <c r="X18" s="33">
        <v>39.918100000000003</v>
      </c>
      <c r="Y18" s="33">
        <v>35.281199999999998</v>
      </c>
      <c r="Z18" s="33">
        <v>31.732700000000001</v>
      </c>
    </row>
    <row r="19" spans="1:26" x14ac:dyDescent="0.25">
      <c r="A19" s="32"/>
      <c r="B19" s="54">
        <v>45698</v>
      </c>
      <c r="C19" s="33">
        <v>31.137699999999999</v>
      </c>
      <c r="D19" s="33">
        <v>31.9895</v>
      </c>
      <c r="E19" s="33">
        <v>34.870600000000003</v>
      </c>
      <c r="F19" s="33">
        <v>35.969200000000001</v>
      </c>
      <c r="G19" s="33">
        <v>37.636800000000001</v>
      </c>
      <c r="H19" s="33">
        <v>38.261000000000003</v>
      </c>
      <c r="I19" s="33">
        <v>39.652099999999997</v>
      </c>
      <c r="J19" s="33">
        <v>45.479599999999998</v>
      </c>
      <c r="K19" s="33">
        <v>37.9893</v>
      </c>
      <c r="L19" s="33">
        <v>14.534599999999999</v>
      </c>
      <c r="M19" s="33">
        <v>12.557399999999999</v>
      </c>
      <c r="N19" s="33">
        <v>5.3581000000000003</v>
      </c>
      <c r="O19" s="33">
        <v>0.77249999999999996</v>
      </c>
      <c r="P19" s="33">
        <v>-6.7468000000000004</v>
      </c>
      <c r="Q19" s="33">
        <v>-2.1577999999999999</v>
      </c>
      <c r="R19" s="33">
        <v>-2.3060999999999998</v>
      </c>
      <c r="S19" s="33">
        <v>-15.930999999999999</v>
      </c>
      <c r="T19" s="33">
        <v>39.272399999999998</v>
      </c>
      <c r="U19" s="33">
        <v>29.330100000000002</v>
      </c>
      <c r="V19" s="33">
        <v>29.5566</v>
      </c>
      <c r="W19" s="33">
        <v>30.7409</v>
      </c>
      <c r="X19" s="33">
        <v>31.2789</v>
      </c>
      <c r="Y19" s="33">
        <v>29.441099999999999</v>
      </c>
      <c r="Z19" s="33">
        <v>32.699399999999997</v>
      </c>
    </row>
    <row r="20" spans="1:26" x14ac:dyDescent="0.25">
      <c r="A20" s="32"/>
      <c r="B20" s="54">
        <v>45699</v>
      </c>
      <c r="C20" s="33">
        <v>34.314900000000002</v>
      </c>
      <c r="D20" s="33">
        <v>29.267700000000001</v>
      </c>
      <c r="E20" s="33">
        <v>30.6248</v>
      </c>
      <c r="F20" s="33">
        <v>30.512499999999999</v>
      </c>
      <c r="G20" s="33">
        <v>32.270000000000003</v>
      </c>
      <c r="H20" s="33">
        <v>30.1936</v>
      </c>
      <c r="I20" s="33">
        <v>33.142099999999999</v>
      </c>
      <c r="J20" s="33">
        <v>33.7042</v>
      </c>
      <c r="K20" s="33">
        <v>25.019600000000001</v>
      </c>
      <c r="L20" s="33">
        <v>-8.4822000000000006</v>
      </c>
      <c r="M20" s="33">
        <v>-12.715400000000001</v>
      </c>
      <c r="N20" s="33">
        <v>-7.5606999999999998</v>
      </c>
      <c r="O20" s="33">
        <v>-8.4864999999999995</v>
      </c>
      <c r="P20" s="33">
        <v>-6.8014999999999999</v>
      </c>
      <c r="Q20" s="33">
        <v>-3.0337000000000001</v>
      </c>
      <c r="R20" s="33">
        <v>-7.7638999999999996</v>
      </c>
      <c r="S20" s="33">
        <v>-16.207899999999999</v>
      </c>
      <c r="T20" s="33">
        <v>25.0334</v>
      </c>
      <c r="U20" s="33">
        <v>39.282699999999998</v>
      </c>
      <c r="V20" s="33">
        <v>47.998600000000003</v>
      </c>
      <c r="W20" s="33">
        <v>44.386600000000001</v>
      </c>
      <c r="X20" s="33">
        <v>45.682499999999997</v>
      </c>
      <c r="Y20" s="33">
        <v>46.835700000000003</v>
      </c>
      <c r="Z20" s="33">
        <v>50.0199</v>
      </c>
    </row>
    <row r="21" spans="1:26" x14ac:dyDescent="0.25">
      <c r="A21" s="32"/>
      <c r="B21" s="54">
        <v>45700</v>
      </c>
      <c r="C21" s="33">
        <v>33.090000000000003</v>
      </c>
      <c r="D21" s="33">
        <v>32.681899999999999</v>
      </c>
      <c r="E21" s="33">
        <v>32.747199999999999</v>
      </c>
      <c r="F21" s="33">
        <v>18.647600000000001</v>
      </c>
      <c r="G21" s="33">
        <v>20.7166</v>
      </c>
      <c r="H21" s="33">
        <v>17.181100000000001</v>
      </c>
      <c r="I21" s="33">
        <v>21.426300000000001</v>
      </c>
      <c r="J21" s="33">
        <v>32.166499999999999</v>
      </c>
      <c r="K21" s="33">
        <v>-5.8249000000000004</v>
      </c>
      <c r="L21" s="33">
        <v>-17.320399999999999</v>
      </c>
      <c r="M21" s="33">
        <v>-32.737400000000001</v>
      </c>
      <c r="N21" s="33">
        <v>-32.898000000000003</v>
      </c>
      <c r="O21" s="33">
        <v>-33.003700000000002</v>
      </c>
      <c r="P21" s="33">
        <v>-35.141800000000003</v>
      </c>
      <c r="Q21" s="33">
        <v>-58.534799999999997</v>
      </c>
      <c r="R21" s="33">
        <v>-38.437399999999997</v>
      </c>
      <c r="S21" s="33">
        <v>16.2133</v>
      </c>
      <c r="T21" s="33">
        <v>35.4375</v>
      </c>
      <c r="U21" s="33">
        <v>41.167200000000001</v>
      </c>
      <c r="V21" s="33">
        <v>47.665999999999997</v>
      </c>
      <c r="W21" s="33">
        <v>46.3093</v>
      </c>
      <c r="X21" s="33">
        <v>39.673999999999999</v>
      </c>
      <c r="Y21" s="33">
        <v>36.694000000000003</v>
      </c>
      <c r="Z21" s="33">
        <v>35.755600000000001</v>
      </c>
    </row>
    <row r="22" spans="1:26" x14ac:dyDescent="0.25">
      <c r="A22" s="32"/>
      <c r="B22" s="54">
        <v>45701</v>
      </c>
      <c r="C22" s="33">
        <v>12.5015</v>
      </c>
      <c r="D22" s="33">
        <v>35.594000000000001</v>
      </c>
      <c r="E22" s="33">
        <v>34.994199999999999</v>
      </c>
      <c r="F22" s="33">
        <v>34.076999999999998</v>
      </c>
      <c r="G22" s="33">
        <v>33.956600000000002</v>
      </c>
      <c r="H22" s="33">
        <v>34.511600000000001</v>
      </c>
      <c r="I22" s="33">
        <v>35.7714</v>
      </c>
      <c r="J22" s="33">
        <v>40.539200000000001</v>
      </c>
      <c r="K22" s="33">
        <v>30.600300000000001</v>
      </c>
      <c r="L22" s="33">
        <v>33.6492</v>
      </c>
      <c r="M22" s="33">
        <v>32.600200000000001</v>
      </c>
      <c r="N22" s="33">
        <v>62.7926</v>
      </c>
      <c r="O22" s="33">
        <v>51.91</v>
      </c>
      <c r="P22" s="33">
        <v>22.590900000000001</v>
      </c>
      <c r="Q22" s="33">
        <v>22.047599999999999</v>
      </c>
      <c r="R22" s="33">
        <v>13.3035</v>
      </c>
      <c r="S22" s="33">
        <v>20.452999999999999</v>
      </c>
      <c r="T22" s="33">
        <v>25.584700000000002</v>
      </c>
      <c r="U22" s="33">
        <v>53.3127</v>
      </c>
      <c r="V22" s="33">
        <v>38.461300000000001</v>
      </c>
      <c r="W22" s="33">
        <v>29.4772</v>
      </c>
      <c r="X22" s="33">
        <v>9.7631999999999994</v>
      </c>
      <c r="Y22" s="33">
        <v>-18.264399999999998</v>
      </c>
      <c r="Z22" s="33">
        <v>5.6853999999999996</v>
      </c>
    </row>
    <row r="23" spans="1:26" x14ac:dyDescent="0.25">
      <c r="A23" s="32"/>
      <c r="B23" s="54">
        <v>45702</v>
      </c>
      <c r="C23" s="33">
        <v>32.156500000000001</v>
      </c>
      <c r="D23" s="33">
        <v>10.005100000000001</v>
      </c>
      <c r="E23" s="33">
        <v>8.7684999999999995</v>
      </c>
      <c r="F23" s="33">
        <v>9.34</v>
      </c>
      <c r="G23" s="33">
        <v>12.1173</v>
      </c>
      <c r="H23" s="33">
        <v>9.6976999999999993</v>
      </c>
      <c r="I23" s="33">
        <v>10.9239</v>
      </c>
      <c r="J23" s="33">
        <v>10.577500000000001</v>
      </c>
      <c r="K23" s="33">
        <v>15.959899999999999</v>
      </c>
      <c r="L23" s="33">
        <v>-7.6651999999999996</v>
      </c>
      <c r="M23" s="33">
        <v>-32.6751</v>
      </c>
      <c r="N23" s="33">
        <v>-28.8</v>
      </c>
      <c r="O23" s="33">
        <v>-32.1389</v>
      </c>
      <c r="P23" s="33">
        <v>-19.8474</v>
      </c>
      <c r="Q23" s="33">
        <v>-63.917000000000002</v>
      </c>
      <c r="R23" s="33">
        <v>-86.447800000000001</v>
      </c>
      <c r="S23" s="33">
        <v>-91.2958</v>
      </c>
      <c r="T23" s="33">
        <v>-4.7990000000000004</v>
      </c>
      <c r="U23" s="33">
        <v>36.499600000000001</v>
      </c>
      <c r="V23" s="33">
        <v>34.379800000000003</v>
      </c>
      <c r="W23" s="33">
        <v>32.541499999999999</v>
      </c>
      <c r="X23" s="33">
        <v>32.943199999999997</v>
      </c>
      <c r="Y23" s="33">
        <v>32.071899999999999</v>
      </c>
      <c r="Z23" s="33">
        <v>32.898299999999999</v>
      </c>
    </row>
    <row r="24" spans="1:26" x14ac:dyDescent="0.25">
      <c r="A24" s="32"/>
      <c r="B24" s="54">
        <v>45703</v>
      </c>
      <c r="C24" s="33">
        <v>37.206200000000003</v>
      </c>
      <c r="D24" s="33">
        <v>36.4803</v>
      </c>
      <c r="E24" s="33">
        <v>34.991700000000002</v>
      </c>
      <c r="F24" s="33">
        <v>34.675199999999997</v>
      </c>
      <c r="G24" s="33">
        <v>34.728700000000003</v>
      </c>
      <c r="H24" s="33">
        <v>36.053199999999997</v>
      </c>
      <c r="I24" s="33">
        <v>37.079599999999999</v>
      </c>
      <c r="J24" s="33">
        <v>37.3245</v>
      </c>
      <c r="K24" s="33">
        <v>23.909099999999999</v>
      </c>
      <c r="L24" s="33">
        <v>-63.556800000000003</v>
      </c>
      <c r="M24" s="33">
        <v>0.78920000000000001</v>
      </c>
      <c r="N24" s="33">
        <v>2.4457</v>
      </c>
      <c r="O24" s="33">
        <v>-3.2206999999999999</v>
      </c>
      <c r="P24" s="33">
        <v>-13.9335</v>
      </c>
      <c r="Q24" s="33">
        <v>-17.593900000000001</v>
      </c>
      <c r="R24" s="33">
        <v>-16.895099999999999</v>
      </c>
      <c r="S24" s="33">
        <v>-11.953799999999999</v>
      </c>
      <c r="T24" s="33">
        <v>25.878799999999998</v>
      </c>
      <c r="U24" s="33">
        <v>42.750500000000002</v>
      </c>
      <c r="V24" s="33">
        <v>38.058900000000001</v>
      </c>
      <c r="W24" s="33">
        <v>39.155000000000001</v>
      </c>
      <c r="X24" s="33">
        <v>40.7575</v>
      </c>
      <c r="Y24" s="33">
        <v>39.662399999999998</v>
      </c>
      <c r="Z24" s="33">
        <v>37.750999999999998</v>
      </c>
    </row>
    <row r="25" spans="1:26" x14ac:dyDescent="0.25">
      <c r="A25" s="32"/>
      <c r="B25" s="54">
        <v>45704</v>
      </c>
      <c r="C25" s="33">
        <v>35.144399999999997</v>
      </c>
      <c r="D25" s="33">
        <v>35.935600000000001</v>
      </c>
      <c r="E25" s="33">
        <v>35.500900000000001</v>
      </c>
      <c r="F25" s="33">
        <v>35.248100000000001</v>
      </c>
      <c r="G25" s="33">
        <v>35.105499999999999</v>
      </c>
      <c r="H25" s="33">
        <v>33.776200000000003</v>
      </c>
      <c r="I25" s="33">
        <v>35.747599999999998</v>
      </c>
      <c r="J25" s="33">
        <v>37.765000000000001</v>
      </c>
      <c r="K25" s="33">
        <v>26.9739</v>
      </c>
      <c r="L25" s="33">
        <v>16.588699999999999</v>
      </c>
      <c r="M25" s="33">
        <v>9.8229000000000006</v>
      </c>
      <c r="N25" s="33">
        <v>7.8061999999999996</v>
      </c>
      <c r="O25" s="33">
        <v>9.6684999999999999</v>
      </c>
      <c r="P25" s="33">
        <v>6.7838000000000003</v>
      </c>
      <c r="Q25" s="33">
        <v>5.5507</v>
      </c>
      <c r="R25" s="33">
        <v>0.7268</v>
      </c>
      <c r="S25" s="33">
        <v>4.0693000000000001</v>
      </c>
      <c r="T25" s="33">
        <v>36.277799999999999</v>
      </c>
      <c r="U25" s="33">
        <v>38.806800000000003</v>
      </c>
      <c r="V25" s="33">
        <v>37.808300000000003</v>
      </c>
      <c r="W25" s="33">
        <v>34.902799999999999</v>
      </c>
      <c r="X25" s="33">
        <v>36.191000000000003</v>
      </c>
      <c r="Y25" s="33">
        <v>36.789900000000003</v>
      </c>
      <c r="Z25" s="33">
        <v>34.250799999999998</v>
      </c>
    </row>
    <row r="26" spans="1:26" x14ac:dyDescent="0.25">
      <c r="A26" s="32"/>
      <c r="B26" s="54">
        <v>45705</v>
      </c>
      <c r="C26" s="33">
        <v>34.002600000000001</v>
      </c>
      <c r="D26" s="33">
        <v>34.858499999999999</v>
      </c>
      <c r="E26" s="33">
        <v>33.621299999999998</v>
      </c>
      <c r="F26" s="33">
        <v>34.874200000000002</v>
      </c>
      <c r="G26" s="33">
        <v>36.200699999999998</v>
      </c>
      <c r="H26" s="33">
        <v>34.7851</v>
      </c>
      <c r="I26" s="33">
        <v>38.113700000000001</v>
      </c>
      <c r="J26" s="33">
        <v>32.817500000000003</v>
      </c>
      <c r="K26" s="33">
        <v>28.119499999999999</v>
      </c>
      <c r="L26" s="33">
        <v>9.5361999999999991</v>
      </c>
      <c r="M26" s="33">
        <v>0.69730000000000003</v>
      </c>
      <c r="N26" s="33">
        <v>-0.68579999999999997</v>
      </c>
      <c r="O26" s="33">
        <v>-11.592599999999999</v>
      </c>
      <c r="P26" s="33">
        <v>-7.7821999999999996</v>
      </c>
      <c r="Q26" s="33">
        <v>-7.28</v>
      </c>
      <c r="R26" s="33">
        <v>-13.684699999999999</v>
      </c>
      <c r="S26" s="33">
        <v>-10.1874</v>
      </c>
      <c r="T26" s="33">
        <v>21.173400000000001</v>
      </c>
      <c r="U26" s="33">
        <v>40.4818</v>
      </c>
      <c r="V26" s="33">
        <v>37.850499999999997</v>
      </c>
      <c r="W26" s="33">
        <v>38.4985</v>
      </c>
      <c r="X26" s="33">
        <v>37.655799999999999</v>
      </c>
      <c r="Y26" s="33">
        <v>36.178100000000001</v>
      </c>
      <c r="Z26" s="33">
        <v>34.357599999999998</v>
      </c>
    </row>
    <row r="27" spans="1:26" x14ac:dyDescent="0.25">
      <c r="A27" s="32"/>
      <c r="B27" s="54">
        <v>45706</v>
      </c>
      <c r="C27" s="33">
        <v>46.503799999999998</v>
      </c>
      <c r="D27" s="33">
        <v>34.853299999999997</v>
      </c>
      <c r="E27" s="33">
        <v>33.293399999999998</v>
      </c>
      <c r="F27" s="33">
        <v>34.501100000000001</v>
      </c>
      <c r="G27" s="33">
        <v>36.067</v>
      </c>
      <c r="H27" s="33">
        <v>38.484400000000001</v>
      </c>
      <c r="I27" s="33">
        <v>47.7776</v>
      </c>
      <c r="J27" s="33">
        <v>67.810900000000004</v>
      </c>
      <c r="K27" s="33">
        <v>56.369799999999998</v>
      </c>
      <c r="L27" s="33">
        <v>6.4061000000000003</v>
      </c>
      <c r="M27" s="33">
        <v>-0.80700000000000005</v>
      </c>
      <c r="N27" s="33">
        <v>3.246</v>
      </c>
      <c r="O27" s="33">
        <v>-7.4794999999999998</v>
      </c>
      <c r="P27" s="33">
        <v>-9.4225999999999992</v>
      </c>
      <c r="Q27" s="33">
        <v>-15.786300000000001</v>
      </c>
      <c r="R27" s="33">
        <v>-20.789400000000001</v>
      </c>
      <c r="S27" s="33">
        <v>-16.390599999999999</v>
      </c>
      <c r="T27" s="33">
        <v>32.495800000000003</v>
      </c>
      <c r="U27" s="33">
        <v>44.602600000000002</v>
      </c>
      <c r="V27" s="33">
        <v>41.294199999999996</v>
      </c>
      <c r="W27" s="33">
        <v>42.5473</v>
      </c>
      <c r="X27" s="33">
        <v>47.591000000000001</v>
      </c>
      <c r="Y27" s="33">
        <v>47.3262</v>
      </c>
      <c r="Z27" s="33">
        <v>38.932400000000001</v>
      </c>
    </row>
    <row r="28" spans="1:26" x14ac:dyDescent="0.25">
      <c r="A28" s="32"/>
      <c r="B28" s="54">
        <v>45707</v>
      </c>
      <c r="C28" s="33">
        <v>38.794199999999996</v>
      </c>
      <c r="D28" s="33">
        <v>47.6327</v>
      </c>
      <c r="E28" s="33">
        <v>51.626199999999997</v>
      </c>
      <c r="F28" s="33">
        <v>43.895200000000003</v>
      </c>
      <c r="G28" s="33">
        <v>51.260300000000001</v>
      </c>
      <c r="H28" s="33">
        <v>53.245399999999997</v>
      </c>
      <c r="I28" s="33">
        <v>62.809600000000003</v>
      </c>
      <c r="J28" s="33">
        <v>93.222499999999997</v>
      </c>
      <c r="K28" s="33">
        <v>41.392600000000002</v>
      </c>
      <c r="L28" s="33">
        <v>30.033100000000001</v>
      </c>
      <c r="M28" s="33">
        <v>18.5062</v>
      </c>
      <c r="N28" s="33">
        <v>10.182499999999999</v>
      </c>
      <c r="O28" s="33">
        <v>7.2069000000000001</v>
      </c>
      <c r="P28" s="33">
        <v>11.375299999999999</v>
      </c>
      <c r="Q28" s="33">
        <v>11.4833</v>
      </c>
      <c r="R28" s="33">
        <v>4.6807999999999996</v>
      </c>
      <c r="S28" s="33">
        <v>7.3101000000000003</v>
      </c>
      <c r="T28" s="33">
        <v>37.2699</v>
      </c>
      <c r="U28" s="33">
        <v>48.3217</v>
      </c>
      <c r="V28" s="33">
        <v>40.408900000000003</v>
      </c>
      <c r="W28" s="33">
        <v>42.411999999999999</v>
      </c>
      <c r="X28" s="33">
        <v>37.090499999999999</v>
      </c>
      <c r="Y28" s="33">
        <v>36.047899999999998</v>
      </c>
      <c r="Z28" s="33">
        <v>35.970199999999998</v>
      </c>
    </row>
    <row r="29" spans="1:26" x14ac:dyDescent="0.25">
      <c r="A29" s="32"/>
      <c r="B29" s="54">
        <v>45708</v>
      </c>
      <c r="C29" s="33">
        <v>39.643700000000003</v>
      </c>
      <c r="D29" s="33">
        <v>38.11</v>
      </c>
      <c r="E29" s="33">
        <v>38.8489</v>
      </c>
      <c r="F29" s="33">
        <v>36.811500000000002</v>
      </c>
      <c r="G29" s="33">
        <v>37.448099999999997</v>
      </c>
      <c r="H29" s="33">
        <v>39.257300000000001</v>
      </c>
      <c r="I29" s="33">
        <v>44.740400000000001</v>
      </c>
      <c r="J29" s="33">
        <v>52.390999999999998</v>
      </c>
      <c r="K29" s="33">
        <v>29.709900000000001</v>
      </c>
      <c r="L29" s="33">
        <v>12.2591</v>
      </c>
      <c r="M29" s="33">
        <v>4.3346999999999998</v>
      </c>
      <c r="N29" s="33">
        <v>1.1923999999999999</v>
      </c>
      <c r="O29" s="33">
        <v>-1.0787</v>
      </c>
      <c r="P29" s="33">
        <v>-0.80149999999999999</v>
      </c>
      <c r="Q29" s="33">
        <v>-5.5666000000000002</v>
      </c>
      <c r="R29" s="33">
        <v>-10.988099999999999</v>
      </c>
      <c r="S29" s="33">
        <v>-16.487200000000001</v>
      </c>
      <c r="T29" s="33">
        <v>22.809799999999999</v>
      </c>
      <c r="U29" s="33">
        <v>48.851100000000002</v>
      </c>
      <c r="V29" s="33">
        <v>41.169400000000003</v>
      </c>
      <c r="W29" s="33">
        <v>42.760199999999998</v>
      </c>
      <c r="X29" s="33">
        <v>45.4788</v>
      </c>
      <c r="Y29" s="33">
        <v>40.281799999999997</v>
      </c>
      <c r="Z29" s="33">
        <v>40.042999999999999</v>
      </c>
    </row>
    <row r="30" spans="1:26" x14ac:dyDescent="0.25">
      <c r="A30" s="32"/>
      <c r="B30" s="54">
        <v>45709</v>
      </c>
      <c r="C30" s="33">
        <v>31.298300000000001</v>
      </c>
      <c r="D30" s="33">
        <v>49.999699999999997</v>
      </c>
      <c r="E30" s="33">
        <v>53.593899999999998</v>
      </c>
      <c r="F30" s="33">
        <v>46.487099999999998</v>
      </c>
      <c r="G30" s="33">
        <v>49.382300000000001</v>
      </c>
      <c r="H30" s="33">
        <v>51.249899999999997</v>
      </c>
      <c r="I30" s="33">
        <v>54.953000000000003</v>
      </c>
      <c r="J30" s="33">
        <v>64.446700000000007</v>
      </c>
      <c r="K30" s="33">
        <v>34.460900000000002</v>
      </c>
      <c r="L30" s="33">
        <v>5.4874000000000001</v>
      </c>
      <c r="M30" s="33">
        <v>1.4435</v>
      </c>
      <c r="N30" s="33">
        <v>1.6819999999999999</v>
      </c>
      <c r="O30" s="33">
        <v>0.30919999999999997</v>
      </c>
      <c r="P30" s="33">
        <v>0.86529999999999996</v>
      </c>
      <c r="Q30" s="33">
        <v>-0.87070000000000003</v>
      </c>
      <c r="R30" s="33">
        <v>-10.100899999999999</v>
      </c>
      <c r="S30" s="33">
        <v>-14.8466</v>
      </c>
      <c r="T30" s="33">
        <v>18.886600000000001</v>
      </c>
      <c r="U30" s="33">
        <v>41.053699999999999</v>
      </c>
      <c r="V30" s="33">
        <v>32.508200000000002</v>
      </c>
      <c r="W30" s="33">
        <v>31.690999999999999</v>
      </c>
      <c r="X30" s="33">
        <v>31.208600000000001</v>
      </c>
      <c r="Y30" s="33">
        <v>31.843399999999999</v>
      </c>
      <c r="Z30" s="33">
        <v>31.373100000000001</v>
      </c>
    </row>
    <row r="31" spans="1:26" x14ac:dyDescent="0.25">
      <c r="A31" s="32"/>
      <c r="B31" s="54">
        <v>45710</v>
      </c>
      <c r="C31" s="33">
        <v>25.473600000000001</v>
      </c>
      <c r="D31" s="33">
        <v>32.1676</v>
      </c>
      <c r="E31" s="33">
        <v>30.445399999999999</v>
      </c>
      <c r="F31" s="33">
        <v>31.569800000000001</v>
      </c>
      <c r="G31" s="33">
        <v>30.9161</v>
      </c>
      <c r="H31" s="33">
        <v>32.495800000000003</v>
      </c>
      <c r="I31" s="33">
        <v>35.534700000000001</v>
      </c>
      <c r="J31" s="33">
        <v>29.444600000000001</v>
      </c>
      <c r="K31" s="33">
        <v>9.6121999999999996</v>
      </c>
      <c r="L31" s="33">
        <v>-13.764799999999999</v>
      </c>
      <c r="M31" s="33">
        <v>-16.317900000000002</v>
      </c>
      <c r="N31" s="33">
        <v>-17.244599999999998</v>
      </c>
      <c r="O31" s="33">
        <v>-21.698899999999998</v>
      </c>
      <c r="P31" s="33">
        <v>-26.259899999999998</v>
      </c>
      <c r="Q31" s="33">
        <v>-27.128699999999998</v>
      </c>
      <c r="R31" s="33">
        <v>-38.2532</v>
      </c>
      <c r="S31" s="33">
        <v>-32.332999999999998</v>
      </c>
      <c r="T31" s="33">
        <v>-14.263999999999999</v>
      </c>
      <c r="U31" s="33">
        <v>28.529599999999999</v>
      </c>
      <c r="V31" s="33">
        <v>25.780999999999999</v>
      </c>
      <c r="W31" s="33">
        <v>23.468599999999999</v>
      </c>
      <c r="X31" s="33">
        <v>23.6678</v>
      </c>
      <c r="Y31" s="33">
        <v>23.358699999999999</v>
      </c>
      <c r="Z31" s="33">
        <v>23.5185</v>
      </c>
    </row>
    <row r="32" spans="1:26" x14ac:dyDescent="0.25">
      <c r="A32" s="32"/>
      <c r="B32" s="54">
        <v>45711</v>
      </c>
      <c r="C32" s="33">
        <v>24.629799999999999</v>
      </c>
      <c r="D32" s="33">
        <v>24.5594</v>
      </c>
      <c r="E32" s="33">
        <v>24.170400000000001</v>
      </c>
      <c r="F32" s="33">
        <v>25.144100000000002</v>
      </c>
      <c r="G32" s="33">
        <v>24.966799999999999</v>
      </c>
      <c r="H32" s="33">
        <v>23.7666</v>
      </c>
      <c r="I32" s="33">
        <v>23.4238</v>
      </c>
      <c r="J32" s="33">
        <v>11.263199999999999</v>
      </c>
      <c r="K32" s="33">
        <v>-75.250299999999996</v>
      </c>
      <c r="L32" s="33">
        <v>-31.343499999999999</v>
      </c>
      <c r="M32" s="33">
        <v>-37.9863</v>
      </c>
      <c r="N32" s="33">
        <v>-31.1401</v>
      </c>
      <c r="O32" s="33">
        <v>-34.245899999999999</v>
      </c>
      <c r="P32" s="33">
        <v>-39.319200000000002</v>
      </c>
      <c r="Q32" s="33">
        <v>-40.569600000000001</v>
      </c>
      <c r="R32" s="33">
        <v>-41.900500000000001</v>
      </c>
      <c r="S32" s="33">
        <v>-37.033999999999999</v>
      </c>
      <c r="T32" s="33">
        <v>-16.9329</v>
      </c>
      <c r="U32" s="33">
        <v>28.880600000000001</v>
      </c>
      <c r="V32" s="33">
        <v>27.387799999999999</v>
      </c>
      <c r="W32" s="33">
        <v>28.518799999999999</v>
      </c>
      <c r="X32" s="33">
        <v>25.776700000000002</v>
      </c>
      <c r="Y32" s="33">
        <v>25.654399999999999</v>
      </c>
      <c r="Z32" s="33">
        <v>25.7456</v>
      </c>
    </row>
    <row r="33" spans="2:28" x14ac:dyDescent="0.25">
      <c r="B33" s="54">
        <v>45712</v>
      </c>
      <c r="C33" s="33"/>
      <c r="D33" s="33">
        <v>24.357800000000001</v>
      </c>
      <c r="E33" s="33">
        <v>24.197299999999998</v>
      </c>
      <c r="F33" s="33">
        <v>27.161999999999999</v>
      </c>
      <c r="G33" s="33">
        <v>26.304400000000001</v>
      </c>
      <c r="H33" s="33">
        <v>29.1754</v>
      </c>
      <c r="I33" s="33">
        <v>34.4148</v>
      </c>
      <c r="J33" s="33">
        <v>29.3779</v>
      </c>
      <c r="K33" s="33">
        <v>8.6973000000000003</v>
      </c>
      <c r="L33" s="33">
        <v>-8.4214000000000002</v>
      </c>
      <c r="M33" s="33">
        <v>-10.768700000000001</v>
      </c>
      <c r="N33" s="33">
        <v>-15.462400000000001</v>
      </c>
      <c r="O33" s="33">
        <v>-13.7677</v>
      </c>
      <c r="P33" s="33">
        <v>-20.478000000000002</v>
      </c>
      <c r="Q33" s="33">
        <v>-25.683700000000002</v>
      </c>
      <c r="R33" s="33">
        <v>-39.194200000000002</v>
      </c>
      <c r="S33" s="33">
        <v>-21.422000000000001</v>
      </c>
      <c r="T33" s="33">
        <v>10.8034</v>
      </c>
      <c r="U33" s="33">
        <v>38.572000000000003</v>
      </c>
      <c r="V33" s="33">
        <v>30.12</v>
      </c>
      <c r="W33" s="33">
        <v>31.200800000000001</v>
      </c>
      <c r="X33" s="33">
        <v>30.619199999999999</v>
      </c>
      <c r="Y33" s="33">
        <v>24.954000000000001</v>
      </c>
      <c r="Z33" s="33">
        <v>26.528700000000001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1" priority="1" operator="greaterThan">
      <formula>100</formula>
    </cfRule>
  </conditionalFormatting>
  <conditionalFormatting sqref="AA34:AC64 B35:Z65">
    <cfRule type="containsText" dxfId="0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1A5E-C9F0-40BA-852D-9F8E793132FE}">
  <sheetPr codeName="Sheet16"/>
  <dimension ref="A1:Q22"/>
  <sheetViews>
    <sheetView workbookViewId="0">
      <selection activeCell="E18" sqref="E18"/>
    </sheetView>
  </sheetViews>
  <sheetFormatPr defaultRowHeight="15" x14ac:dyDescent="0.25"/>
  <cols>
    <col min="2" max="2" width="3.28515625" customWidth="1"/>
    <col min="3" max="3" width="22.7109375" customWidth="1"/>
    <col min="4" max="4" width="3.28515625" customWidth="1"/>
    <col min="5" max="5" width="11.5703125" bestFit="1" customWidth="1"/>
    <col min="6" max="6" width="3.28515625" customWidth="1"/>
    <col min="7" max="7" width="17" bestFit="1" customWidth="1"/>
    <col min="8" max="8" width="3.28515625" customWidth="1"/>
    <col min="9" max="9" width="17" bestFit="1" customWidth="1"/>
    <col min="10" max="10" width="3.28515625" customWidth="1"/>
    <col min="11" max="11" width="18.42578125" bestFit="1" customWidth="1"/>
    <col min="12" max="12" width="3.28515625" customWidth="1"/>
    <col min="13" max="13" width="17" bestFit="1" customWidth="1"/>
    <col min="14" max="14" width="3.28515625" customWidth="1"/>
    <col min="15" max="15" width="17" bestFit="1" customWidth="1"/>
    <col min="16" max="16" width="3.2851562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5.75" x14ac:dyDescent="0.25">
      <c r="A9" s="1"/>
      <c r="B9" s="1"/>
      <c r="C9" s="5" t="s">
        <v>3</v>
      </c>
      <c r="D9" s="6"/>
      <c r="E9" s="5" t="s">
        <v>71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3.0919609444444461E-2</v>
      </c>
      <c r="H10" s="42"/>
      <c r="I10" s="8">
        <v>0</v>
      </c>
      <c r="J10" s="42"/>
      <c r="K10" s="8">
        <v>3.0919609444444461E-2</v>
      </c>
      <c r="L10" s="42"/>
      <c r="M10" s="8">
        <v>3.092E-2</v>
      </c>
      <c r="N10" s="8"/>
      <c r="O10" s="8">
        <v>0</v>
      </c>
      <c r="P10" s="17"/>
      <c r="Q10" s="8">
        <v>3.092E-2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3.0919609444444461E-2</v>
      </c>
      <c r="H12" s="43"/>
      <c r="I12" s="8">
        <v>0</v>
      </c>
      <c r="J12" s="43"/>
      <c r="K12" s="8">
        <v>3.0919609444444461E-2</v>
      </c>
      <c r="L12" s="43"/>
      <c r="M12" s="8">
        <v>3.1083E-2</v>
      </c>
      <c r="N12" s="8"/>
      <c r="O12" s="8">
        <v>0</v>
      </c>
      <c r="P12" s="17"/>
      <c r="Q12" s="8">
        <v>3.1083E-2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3.0919609444444461E-2</v>
      </c>
      <c r="H14" s="8"/>
      <c r="I14" s="8">
        <v>0</v>
      </c>
      <c r="J14" s="8"/>
      <c r="K14" s="8">
        <v>3.0919609444444461E-2</v>
      </c>
      <c r="L14" s="8"/>
      <c r="M14" s="8">
        <v>3.0297999999999999E-2</v>
      </c>
      <c r="N14" s="8"/>
      <c r="O14" s="8">
        <v>0</v>
      </c>
      <c r="P14" s="17"/>
      <c r="Q14" s="8">
        <v>3.0297999999999999E-2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3.0919609444444461E-2</v>
      </c>
      <c r="H16" s="8"/>
      <c r="I16" s="8">
        <v>0</v>
      </c>
      <c r="J16" s="8"/>
      <c r="K16" s="8">
        <v>3.0919609444444461E-2</v>
      </c>
      <c r="L16" s="8"/>
      <c r="M16" s="8">
        <v>2.9661E-2</v>
      </c>
      <c r="N16" s="8"/>
      <c r="O16" s="8">
        <v>0</v>
      </c>
      <c r="P16" s="17"/>
      <c r="Q16" s="8">
        <v>2.9661E-2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3.0919609444444461E-2</v>
      </c>
      <c r="H18" s="8"/>
      <c r="I18" s="8">
        <v>0</v>
      </c>
      <c r="J18" s="8"/>
      <c r="K18" s="8">
        <v>3.0919609444444461E-2</v>
      </c>
      <c r="L18" s="8"/>
      <c r="M18" s="8">
        <v>2.9590000000000002E-2</v>
      </c>
      <c r="N18" s="8"/>
      <c r="O18" s="8">
        <v>0</v>
      </c>
      <c r="P18" s="17"/>
      <c r="Q18" s="8">
        <v>2.9590000000000002E-2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DA43-C5EE-4480-A446-FFB4FBA42F44}">
  <sheetPr codeName="Sheet17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45653</v>
      </c>
      <c r="B2" s="47">
        <v>12</v>
      </c>
      <c r="C2" s="47">
        <v>5</v>
      </c>
      <c r="D2" s="47">
        <v>24</v>
      </c>
      <c r="E2" s="37">
        <v>21.564399999999999</v>
      </c>
      <c r="F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"/>
      <c r="H2" s="45" t="s">
        <v>55</v>
      </c>
      <c r="I2" s="39">
        <f>AVERAGE(RTO__315[Pricing])</f>
        <v>30.919609444444461</v>
      </c>
      <c r="J2" s="30">
        <f>I2/1000</f>
        <v>3.0919609444444461E-2</v>
      </c>
      <c r="L2" s="45" t="str">
        <f>UPPER(TEXT(EDATE(A721,1),"MMMM"))</f>
        <v>FEBRUARY</v>
      </c>
    </row>
    <row r="3" spans="1:15" x14ac:dyDescent="0.25">
      <c r="A3" s="29">
        <v>45654</v>
      </c>
      <c r="B3" s="47">
        <v>12</v>
      </c>
      <c r="C3" s="47">
        <v>6</v>
      </c>
      <c r="D3" s="47">
        <v>1</v>
      </c>
      <c r="E3" s="37">
        <v>19.450399999999998</v>
      </c>
      <c r="F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"/>
      <c r="H3" s="45" t="s">
        <v>61</v>
      </c>
      <c r="I3" s="40">
        <f>IFERROR(AVERAGEIF(RTO__315[On / Off-Peak],"ON",RTO__315[Pricing]),0)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45654</v>
      </c>
      <c r="B4" s="47">
        <v>12</v>
      </c>
      <c r="C4" s="47">
        <v>6</v>
      </c>
      <c r="D4" s="47">
        <v>2</v>
      </c>
      <c r="E4" s="37">
        <v>19.693100000000001</v>
      </c>
      <c r="F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"/>
      <c r="H4" s="45" t="s">
        <v>58</v>
      </c>
      <c r="I4" s="40">
        <f>IFERROR(AVERAGEIF(RTO__315[On / Off-Peak],"OFF",RTO__315[Pricing]),0)</f>
        <v>30.919609444444461</v>
      </c>
      <c r="J4" s="30">
        <f>IFERROR(I4/1000,0)</f>
        <v>3.0919609444444461E-2</v>
      </c>
      <c r="L4" s="28"/>
    </row>
    <row r="5" spans="1:15" x14ac:dyDescent="0.25">
      <c r="A5" s="29">
        <v>45654</v>
      </c>
      <c r="B5" s="47">
        <v>12</v>
      </c>
      <c r="C5" s="47">
        <v>6</v>
      </c>
      <c r="D5" s="47">
        <v>3</v>
      </c>
      <c r="E5" s="37">
        <v>18.262699999999999</v>
      </c>
      <c r="F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45654</v>
      </c>
      <c r="B6" s="47">
        <v>12</v>
      </c>
      <c r="C6" s="47">
        <v>6</v>
      </c>
      <c r="D6" s="47">
        <v>4</v>
      </c>
      <c r="E6" s="37">
        <v>18.6907</v>
      </c>
      <c r="F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45654</v>
      </c>
      <c r="B7" s="47">
        <v>12</v>
      </c>
      <c r="C7" s="47">
        <v>6</v>
      </c>
      <c r="D7" s="47">
        <v>5</v>
      </c>
      <c r="E7" s="37">
        <v>17.422599999999999</v>
      </c>
      <c r="F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45654</v>
      </c>
      <c r="B8" s="47">
        <v>12</v>
      </c>
      <c r="C8" s="47">
        <v>6</v>
      </c>
      <c r="D8" s="47">
        <v>6</v>
      </c>
      <c r="E8" s="37">
        <v>18.670200000000001</v>
      </c>
      <c r="F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45654</v>
      </c>
      <c r="B9" s="47">
        <v>12</v>
      </c>
      <c r="C9" s="47">
        <v>6</v>
      </c>
      <c r="D9" s="47">
        <v>7</v>
      </c>
      <c r="E9" s="37">
        <v>22.197199999999999</v>
      </c>
      <c r="F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45654</v>
      </c>
      <c r="B10" s="47">
        <v>12</v>
      </c>
      <c r="C10" s="47">
        <v>6</v>
      </c>
      <c r="D10" s="47">
        <v>8</v>
      </c>
      <c r="E10" s="37">
        <v>20.113399999999999</v>
      </c>
      <c r="F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25">
      <c r="A11" s="29">
        <v>45654</v>
      </c>
      <c r="B11" s="47">
        <v>12</v>
      </c>
      <c r="C11" s="47">
        <v>6</v>
      </c>
      <c r="D11" s="47">
        <v>9</v>
      </c>
      <c r="E11" s="37">
        <v>18.292000000000002</v>
      </c>
      <c r="F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"/>
      <c r="H11" s="47"/>
      <c r="I11"/>
    </row>
    <row r="12" spans="1:15" x14ac:dyDescent="0.25">
      <c r="A12" s="29">
        <v>45654</v>
      </c>
      <c r="B12" s="47">
        <v>12</v>
      </c>
      <c r="C12" s="47">
        <v>6</v>
      </c>
      <c r="D12" s="47">
        <v>10</v>
      </c>
      <c r="E12" s="37">
        <v>17.638100000000001</v>
      </c>
      <c r="F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"/>
      <c r="H12" s="47"/>
      <c r="I12"/>
    </row>
    <row r="13" spans="1:15" x14ac:dyDescent="0.25">
      <c r="A13" s="29">
        <v>45654</v>
      </c>
      <c r="B13" s="47">
        <v>12</v>
      </c>
      <c r="C13" s="47">
        <v>6</v>
      </c>
      <c r="D13" s="47">
        <v>11</v>
      </c>
      <c r="E13" s="37">
        <v>19.5136</v>
      </c>
      <c r="F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"/>
      <c r="H13" s="47"/>
      <c r="I13"/>
    </row>
    <row r="14" spans="1:15" x14ac:dyDescent="0.25">
      <c r="A14" s="29">
        <v>45654</v>
      </c>
      <c r="B14" s="47">
        <v>12</v>
      </c>
      <c r="C14" s="47">
        <v>6</v>
      </c>
      <c r="D14" s="47">
        <v>12</v>
      </c>
      <c r="E14" s="37">
        <v>3.1545999999999998</v>
      </c>
      <c r="F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"/>
      <c r="H14" s="47"/>
      <c r="I14"/>
    </row>
    <row r="15" spans="1:15" x14ac:dyDescent="0.25">
      <c r="A15" s="29">
        <v>45654</v>
      </c>
      <c r="B15" s="47">
        <v>12</v>
      </c>
      <c r="C15" s="47">
        <v>6</v>
      </c>
      <c r="D15" s="47">
        <v>13</v>
      </c>
      <c r="E15" s="37">
        <v>-0.24229999999999999</v>
      </c>
      <c r="F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"/>
      <c r="H15"/>
      <c r="I15"/>
    </row>
    <row r="16" spans="1:15" x14ac:dyDescent="0.25">
      <c r="A16" s="29">
        <v>45654</v>
      </c>
      <c r="B16" s="47">
        <v>12</v>
      </c>
      <c r="C16" s="47">
        <v>6</v>
      </c>
      <c r="D16" s="47">
        <v>14</v>
      </c>
      <c r="E16" s="37">
        <v>-4.2253999999999996</v>
      </c>
      <c r="F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"/>
      <c r="H16"/>
      <c r="I16"/>
    </row>
    <row r="17" spans="1:9" x14ac:dyDescent="0.25">
      <c r="A17" s="29">
        <v>45654</v>
      </c>
      <c r="B17" s="47">
        <v>12</v>
      </c>
      <c r="C17" s="47">
        <v>6</v>
      </c>
      <c r="D17" s="47">
        <v>15</v>
      </c>
      <c r="E17" s="37">
        <v>-4.6578999999999997</v>
      </c>
      <c r="F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"/>
      <c r="H17"/>
      <c r="I17"/>
    </row>
    <row r="18" spans="1:9" x14ac:dyDescent="0.25">
      <c r="A18" s="29">
        <v>45654</v>
      </c>
      <c r="B18" s="47">
        <v>12</v>
      </c>
      <c r="C18" s="47">
        <v>6</v>
      </c>
      <c r="D18" s="47">
        <v>16</v>
      </c>
      <c r="E18" s="37">
        <v>11.8308</v>
      </c>
      <c r="F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"/>
      <c r="H18"/>
      <c r="I18"/>
    </row>
    <row r="19" spans="1:9" x14ac:dyDescent="0.25">
      <c r="A19" s="29">
        <v>45654</v>
      </c>
      <c r="B19" s="47">
        <v>12</v>
      </c>
      <c r="C19" s="47">
        <v>6</v>
      </c>
      <c r="D19" s="47">
        <v>17</v>
      </c>
      <c r="E19" s="37">
        <v>23.691199999999998</v>
      </c>
      <c r="F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"/>
      <c r="H19"/>
      <c r="I19"/>
    </row>
    <row r="20" spans="1:9" x14ac:dyDescent="0.25">
      <c r="A20" s="29">
        <v>45654</v>
      </c>
      <c r="B20" s="47">
        <v>12</v>
      </c>
      <c r="C20" s="47">
        <v>6</v>
      </c>
      <c r="D20" s="47">
        <v>18</v>
      </c>
      <c r="E20" s="37">
        <v>20.726299999999998</v>
      </c>
      <c r="F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"/>
      <c r="H20"/>
      <c r="I20"/>
    </row>
    <row r="21" spans="1:9" x14ac:dyDescent="0.25">
      <c r="A21" s="29">
        <v>45654</v>
      </c>
      <c r="B21" s="47">
        <v>12</v>
      </c>
      <c r="C21" s="47">
        <v>6</v>
      </c>
      <c r="D21" s="47">
        <v>19</v>
      </c>
      <c r="E21" s="37">
        <v>28.426100000000002</v>
      </c>
      <c r="F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"/>
      <c r="H21"/>
      <c r="I21"/>
    </row>
    <row r="22" spans="1:9" x14ac:dyDescent="0.25">
      <c r="A22" s="29">
        <v>45654</v>
      </c>
      <c r="B22" s="47">
        <v>12</v>
      </c>
      <c r="C22" s="47">
        <v>6</v>
      </c>
      <c r="D22" s="47">
        <v>20</v>
      </c>
      <c r="E22" s="37">
        <v>23.623000000000001</v>
      </c>
      <c r="F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"/>
      <c r="H22"/>
      <c r="I22"/>
    </row>
    <row r="23" spans="1:9" x14ac:dyDescent="0.25">
      <c r="A23" s="29">
        <v>45654</v>
      </c>
      <c r="B23" s="47">
        <v>12</v>
      </c>
      <c r="C23" s="47">
        <v>6</v>
      </c>
      <c r="D23" s="47">
        <v>21</v>
      </c>
      <c r="E23" s="37">
        <v>30.168900000000001</v>
      </c>
      <c r="F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"/>
      <c r="H23"/>
      <c r="I23"/>
    </row>
    <row r="24" spans="1:9" x14ac:dyDescent="0.25">
      <c r="A24" s="29">
        <v>45654</v>
      </c>
      <c r="B24" s="47">
        <v>12</v>
      </c>
      <c r="C24" s="47">
        <v>6</v>
      </c>
      <c r="D24" s="47">
        <v>22</v>
      </c>
      <c r="E24" s="37">
        <v>24.967400000000001</v>
      </c>
      <c r="F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"/>
      <c r="H24"/>
      <c r="I24"/>
    </row>
    <row r="25" spans="1:9" x14ac:dyDescent="0.25">
      <c r="A25" s="29">
        <v>45654</v>
      </c>
      <c r="B25" s="47">
        <v>12</v>
      </c>
      <c r="C25" s="47">
        <v>6</v>
      </c>
      <c r="D25" s="47">
        <v>23</v>
      </c>
      <c r="E25" s="37">
        <v>22.087</v>
      </c>
      <c r="F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"/>
      <c r="H25"/>
      <c r="I25"/>
    </row>
    <row r="26" spans="1:9" x14ac:dyDescent="0.25">
      <c r="A26" s="29">
        <v>45654</v>
      </c>
      <c r="B26" s="47">
        <v>12</v>
      </c>
      <c r="C26" s="47">
        <v>6</v>
      </c>
      <c r="D26" s="47">
        <v>24</v>
      </c>
      <c r="E26" s="37">
        <v>16.9757</v>
      </c>
      <c r="F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"/>
      <c r="H26"/>
      <c r="I26"/>
    </row>
    <row r="27" spans="1:9" x14ac:dyDescent="0.25">
      <c r="A27" s="29">
        <v>45655</v>
      </c>
      <c r="B27" s="47">
        <v>12</v>
      </c>
      <c r="C27" s="47">
        <v>7</v>
      </c>
      <c r="D27" s="47">
        <v>1</v>
      </c>
      <c r="E27" s="37">
        <v>24.324300000000001</v>
      </c>
      <c r="F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"/>
      <c r="H27"/>
      <c r="I27"/>
    </row>
    <row r="28" spans="1:9" x14ac:dyDescent="0.25">
      <c r="A28" s="29">
        <v>45655</v>
      </c>
      <c r="B28" s="47">
        <v>12</v>
      </c>
      <c r="C28" s="47">
        <v>7</v>
      </c>
      <c r="D28" s="47">
        <v>2</v>
      </c>
      <c r="E28" s="37">
        <v>26.3659</v>
      </c>
      <c r="F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"/>
      <c r="H28"/>
      <c r="I28"/>
    </row>
    <row r="29" spans="1:9" x14ac:dyDescent="0.25">
      <c r="A29" s="29">
        <v>45655</v>
      </c>
      <c r="B29" s="47">
        <v>12</v>
      </c>
      <c r="C29" s="47">
        <v>7</v>
      </c>
      <c r="D29" s="47">
        <v>3</v>
      </c>
      <c r="E29" s="37">
        <v>24.839400000000001</v>
      </c>
      <c r="F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"/>
      <c r="H29"/>
      <c r="I29"/>
    </row>
    <row r="30" spans="1:9" x14ac:dyDescent="0.25">
      <c r="A30" s="29">
        <v>45655</v>
      </c>
      <c r="B30" s="47">
        <v>12</v>
      </c>
      <c r="C30" s="47">
        <v>7</v>
      </c>
      <c r="D30" s="47">
        <v>4</v>
      </c>
      <c r="E30" s="37">
        <v>22.4115</v>
      </c>
      <c r="F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"/>
      <c r="H30"/>
      <c r="I30"/>
    </row>
    <row r="31" spans="1:9" x14ac:dyDescent="0.25">
      <c r="A31" s="29">
        <v>45655</v>
      </c>
      <c r="B31" s="47">
        <v>12</v>
      </c>
      <c r="C31" s="47">
        <v>7</v>
      </c>
      <c r="D31" s="47">
        <v>5</v>
      </c>
      <c r="E31" s="37">
        <v>21.2561</v>
      </c>
      <c r="F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"/>
      <c r="H31"/>
      <c r="I31"/>
    </row>
    <row r="32" spans="1:9" x14ac:dyDescent="0.25">
      <c r="A32" s="29">
        <v>45655</v>
      </c>
      <c r="B32" s="47">
        <v>12</v>
      </c>
      <c r="C32" s="47">
        <v>7</v>
      </c>
      <c r="D32" s="47">
        <v>6</v>
      </c>
      <c r="E32" s="37">
        <v>22.921500000000002</v>
      </c>
      <c r="F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"/>
      <c r="H32"/>
      <c r="I32"/>
    </row>
    <row r="33" spans="1:9" x14ac:dyDescent="0.25">
      <c r="A33" s="29">
        <v>45655</v>
      </c>
      <c r="B33" s="47">
        <v>12</v>
      </c>
      <c r="C33" s="47">
        <v>7</v>
      </c>
      <c r="D33" s="47">
        <v>7</v>
      </c>
      <c r="E33" s="37">
        <v>30.375499999999999</v>
      </c>
      <c r="F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"/>
      <c r="H33"/>
      <c r="I33"/>
    </row>
    <row r="34" spans="1:9" x14ac:dyDescent="0.25">
      <c r="A34" s="29">
        <v>45655</v>
      </c>
      <c r="B34" s="47">
        <v>12</v>
      </c>
      <c r="C34" s="47">
        <v>7</v>
      </c>
      <c r="D34" s="47">
        <v>8</v>
      </c>
      <c r="E34" s="37">
        <v>16.113299999999999</v>
      </c>
      <c r="F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"/>
      <c r="H34"/>
      <c r="I34"/>
    </row>
    <row r="35" spans="1:9" x14ac:dyDescent="0.25">
      <c r="A35" s="29">
        <v>45655</v>
      </c>
      <c r="B35" s="47">
        <v>12</v>
      </c>
      <c r="C35" s="47">
        <v>7</v>
      </c>
      <c r="D35" s="47">
        <v>9</v>
      </c>
      <c r="E35" s="37">
        <v>13.2194</v>
      </c>
      <c r="F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"/>
      <c r="H35"/>
      <c r="I35"/>
    </row>
    <row r="36" spans="1:9" x14ac:dyDescent="0.25">
      <c r="A36" s="29">
        <v>45655</v>
      </c>
      <c r="B36" s="47">
        <v>12</v>
      </c>
      <c r="C36" s="47">
        <v>7</v>
      </c>
      <c r="D36" s="47">
        <v>10</v>
      </c>
      <c r="E36" s="37">
        <v>2.3831000000000002</v>
      </c>
      <c r="F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"/>
      <c r="H36"/>
      <c r="I36"/>
    </row>
    <row r="37" spans="1:9" x14ac:dyDescent="0.25">
      <c r="A37" s="29">
        <v>45655</v>
      </c>
      <c r="B37" s="47">
        <v>12</v>
      </c>
      <c r="C37" s="47">
        <v>7</v>
      </c>
      <c r="D37" s="47">
        <v>11</v>
      </c>
      <c r="E37" s="37">
        <v>-1.6539999999999999</v>
      </c>
      <c r="F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"/>
      <c r="H37"/>
      <c r="I37"/>
    </row>
    <row r="38" spans="1:9" x14ac:dyDescent="0.25">
      <c r="A38" s="29">
        <v>45655</v>
      </c>
      <c r="B38" s="47">
        <v>12</v>
      </c>
      <c r="C38" s="47">
        <v>7</v>
      </c>
      <c r="D38" s="47">
        <v>12</v>
      </c>
      <c r="E38" s="37">
        <v>3.4237000000000002</v>
      </c>
      <c r="F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"/>
      <c r="H38"/>
      <c r="I38"/>
    </row>
    <row r="39" spans="1:9" x14ac:dyDescent="0.25">
      <c r="A39" s="29">
        <v>45655</v>
      </c>
      <c r="B39" s="47">
        <v>12</v>
      </c>
      <c r="C39" s="47">
        <v>7</v>
      </c>
      <c r="D39" s="47">
        <v>13</v>
      </c>
      <c r="E39" s="37">
        <v>2.0566</v>
      </c>
      <c r="F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"/>
      <c r="H39"/>
      <c r="I39"/>
    </row>
    <row r="40" spans="1:9" x14ac:dyDescent="0.25">
      <c r="A40" s="29">
        <v>45655</v>
      </c>
      <c r="B40" s="47">
        <v>12</v>
      </c>
      <c r="C40" s="47">
        <v>7</v>
      </c>
      <c r="D40" s="47">
        <v>14</v>
      </c>
      <c r="E40" s="37">
        <v>-6.1505000000000001</v>
      </c>
      <c r="F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"/>
      <c r="H40"/>
      <c r="I40"/>
    </row>
    <row r="41" spans="1:9" x14ac:dyDescent="0.25">
      <c r="A41" s="29">
        <v>45655</v>
      </c>
      <c r="B41" s="47">
        <v>12</v>
      </c>
      <c r="C41" s="47">
        <v>7</v>
      </c>
      <c r="D41" s="47">
        <v>15</v>
      </c>
      <c r="E41" s="37">
        <v>-1.3848</v>
      </c>
      <c r="F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"/>
      <c r="H41"/>
      <c r="I41"/>
    </row>
    <row r="42" spans="1:9" x14ac:dyDescent="0.25">
      <c r="A42" s="29">
        <v>45655</v>
      </c>
      <c r="B42" s="47">
        <v>12</v>
      </c>
      <c r="C42" s="47">
        <v>7</v>
      </c>
      <c r="D42" s="47">
        <v>16</v>
      </c>
      <c r="E42" s="37">
        <v>15.139799999999999</v>
      </c>
      <c r="F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"/>
      <c r="H42"/>
      <c r="I42"/>
    </row>
    <row r="43" spans="1:9" x14ac:dyDescent="0.25">
      <c r="A43" s="29">
        <v>45655</v>
      </c>
      <c r="B43" s="47">
        <v>12</v>
      </c>
      <c r="C43" s="47">
        <v>7</v>
      </c>
      <c r="D43" s="47">
        <v>17</v>
      </c>
      <c r="E43" s="37">
        <v>28.654900000000001</v>
      </c>
      <c r="F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"/>
      <c r="H43"/>
      <c r="I43"/>
    </row>
    <row r="44" spans="1:9" x14ac:dyDescent="0.25">
      <c r="A44" s="29">
        <v>45655</v>
      </c>
      <c r="B44" s="47">
        <v>12</v>
      </c>
      <c r="C44" s="47">
        <v>7</v>
      </c>
      <c r="D44" s="47">
        <v>18</v>
      </c>
      <c r="E44" s="37">
        <v>26.700099999999999</v>
      </c>
      <c r="F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"/>
      <c r="H44"/>
      <c r="I44"/>
    </row>
    <row r="45" spans="1:9" x14ac:dyDescent="0.25">
      <c r="A45" s="29">
        <v>45655</v>
      </c>
      <c r="B45" s="47">
        <v>12</v>
      </c>
      <c r="C45" s="47">
        <v>7</v>
      </c>
      <c r="D45" s="47">
        <v>19</v>
      </c>
      <c r="E45" s="37">
        <v>20.206199999999999</v>
      </c>
      <c r="F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"/>
      <c r="H45"/>
      <c r="I45"/>
    </row>
    <row r="46" spans="1:9" x14ac:dyDescent="0.25">
      <c r="A46" s="29">
        <v>45655</v>
      </c>
      <c r="B46" s="47">
        <v>12</v>
      </c>
      <c r="C46" s="47">
        <v>7</v>
      </c>
      <c r="D46" s="47">
        <v>20</v>
      </c>
      <c r="E46" s="37">
        <v>13.2919</v>
      </c>
      <c r="F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"/>
      <c r="H46"/>
      <c r="I46"/>
    </row>
    <row r="47" spans="1:9" x14ac:dyDescent="0.25">
      <c r="A47" s="29">
        <v>45655</v>
      </c>
      <c r="B47" s="47">
        <v>12</v>
      </c>
      <c r="C47" s="47">
        <v>7</v>
      </c>
      <c r="D47" s="47">
        <v>21</v>
      </c>
      <c r="E47" s="37">
        <v>13.382199999999999</v>
      </c>
      <c r="F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"/>
      <c r="H47"/>
      <c r="I47"/>
    </row>
    <row r="48" spans="1:9" x14ac:dyDescent="0.25">
      <c r="A48" s="29">
        <v>45655</v>
      </c>
      <c r="B48" s="47">
        <v>12</v>
      </c>
      <c r="C48" s="47">
        <v>7</v>
      </c>
      <c r="D48" s="47">
        <v>22</v>
      </c>
      <c r="E48" s="37">
        <v>13.796799999999999</v>
      </c>
      <c r="F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"/>
      <c r="H48"/>
      <c r="I48"/>
    </row>
    <row r="49" spans="1:9" x14ac:dyDescent="0.25">
      <c r="A49" s="29">
        <v>45655</v>
      </c>
      <c r="B49" s="47">
        <v>12</v>
      </c>
      <c r="C49" s="47">
        <v>7</v>
      </c>
      <c r="D49" s="47">
        <v>23</v>
      </c>
      <c r="E49" s="37">
        <v>17.192699999999999</v>
      </c>
      <c r="F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"/>
      <c r="H49"/>
      <c r="I49"/>
    </row>
    <row r="50" spans="1:9" x14ac:dyDescent="0.25">
      <c r="A50" s="29">
        <v>45655</v>
      </c>
      <c r="B50" s="47">
        <v>12</v>
      </c>
      <c r="C50" s="47">
        <v>7</v>
      </c>
      <c r="D50" s="47">
        <v>24</v>
      </c>
      <c r="E50" s="37">
        <v>18.4102</v>
      </c>
      <c r="F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"/>
      <c r="H50"/>
      <c r="I50"/>
    </row>
    <row r="51" spans="1:9" x14ac:dyDescent="0.25">
      <c r="A51" s="29">
        <v>45656</v>
      </c>
      <c r="B51" s="47">
        <v>12</v>
      </c>
      <c r="C51" s="47">
        <v>1</v>
      </c>
      <c r="D51" s="47">
        <v>1</v>
      </c>
      <c r="E51" s="37">
        <v>16.376000000000001</v>
      </c>
      <c r="F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"/>
      <c r="H51"/>
      <c r="I51"/>
    </row>
    <row r="52" spans="1:9" x14ac:dyDescent="0.25">
      <c r="A52" s="29">
        <v>45656</v>
      </c>
      <c r="B52" s="47">
        <v>12</v>
      </c>
      <c r="C52" s="47">
        <v>1</v>
      </c>
      <c r="D52" s="47">
        <v>2</v>
      </c>
      <c r="E52" s="37">
        <v>16.151399999999999</v>
      </c>
      <c r="F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"/>
      <c r="H52"/>
      <c r="I52"/>
    </row>
    <row r="53" spans="1:9" x14ac:dyDescent="0.25">
      <c r="A53" s="29">
        <v>45656</v>
      </c>
      <c r="B53" s="47">
        <v>12</v>
      </c>
      <c r="C53" s="47">
        <v>1</v>
      </c>
      <c r="D53" s="47">
        <v>3</v>
      </c>
      <c r="E53" s="37">
        <v>16.367899999999999</v>
      </c>
      <c r="F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"/>
      <c r="H53"/>
      <c r="I53"/>
    </row>
    <row r="54" spans="1:9" x14ac:dyDescent="0.25">
      <c r="A54" s="29">
        <v>45656</v>
      </c>
      <c r="B54" s="47">
        <v>12</v>
      </c>
      <c r="C54" s="47">
        <v>1</v>
      </c>
      <c r="D54" s="47">
        <v>4</v>
      </c>
      <c r="E54" s="37">
        <v>18.258700000000001</v>
      </c>
      <c r="F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"/>
      <c r="H54"/>
      <c r="I54"/>
    </row>
    <row r="55" spans="1:9" x14ac:dyDescent="0.25">
      <c r="A55" s="29">
        <v>45656</v>
      </c>
      <c r="B55" s="47">
        <v>12</v>
      </c>
      <c r="C55" s="47">
        <v>1</v>
      </c>
      <c r="D55" s="47">
        <v>5</v>
      </c>
      <c r="E55" s="37">
        <v>20.000599999999999</v>
      </c>
      <c r="F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"/>
      <c r="H55"/>
      <c r="I55"/>
    </row>
    <row r="56" spans="1:9" x14ac:dyDescent="0.25">
      <c r="A56" s="29">
        <v>45656</v>
      </c>
      <c r="B56" s="47">
        <v>12</v>
      </c>
      <c r="C56" s="47">
        <v>1</v>
      </c>
      <c r="D56" s="47">
        <v>6</v>
      </c>
      <c r="E56" s="37">
        <v>20.500399999999999</v>
      </c>
      <c r="F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"/>
      <c r="H56"/>
      <c r="I56"/>
    </row>
    <row r="57" spans="1:9" x14ac:dyDescent="0.25">
      <c r="A57" s="29">
        <v>45656</v>
      </c>
      <c r="B57" s="47">
        <v>12</v>
      </c>
      <c r="C57" s="47">
        <v>1</v>
      </c>
      <c r="D57" s="47">
        <v>7</v>
      </c>
      <c r="E57" s="37">
        <v>19.577100000000002</v>
      </c>
      <c r="F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"/>
      <c r="H57"/>
      <c r="I57"/>
    </row>
    <row r="58" spans="1:9" x14ac:dyDescent="0.25">
      <c r="A58" s="29">
        <v>45656</v>
      </c>
      <c r="B58" s="47">
        <v>12</v>
      </c>
      <c r="C58" s="47">
        <v>1</v>
      </c>
      <c r="D58" s="47">
        <v>8</v>
      </c>
      <c r="E58" s="37">
        <v>6.7012</v>
      </c>
      <c r="F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"/>
      <c r="H58"/>
      <c r="I58"/>
    </row>
    <row r="59" spans="1:9" x14ac:dyDescent="0.25">
      <c r="A59" s="29">
        <v>45656</v>
      </c>
      <c r="B59" s="47">
        <v>12</v>
      </c>
      <c r="C59" s="47">
        <v>1</v>
      </c>
      <c r="D59" s="47">
        <v>9</v>
      </c>
      <c r="E59" s="37">
        <v>-0.64049999999999996</v>
      </c>
      <c r="F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"/>
      <c r="H59"/>
      <c r="I59"/>
    </row>
    <row r="60" spans="1:9" x14ac:dyDescent="0.25">
      <c r="A60" s="29">
        <v>45656</v>
      </c>
      <c r="B60" s="47">
        <v>12</v>
      </c>
      <c r="C60" s="47">
        <v>1</v>
      </c>
      <c r="D60" s="47">
        <v>10</v>
      </c>
      <c r="E60" s="37">
        <v>-5.9768999999999997</v>
      </c>
      <c r="F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"/>
      <c r="H60"/>
      <c r="I60"/>
    </row>
    <row r="61" spans="1:9" x14ac:dyDescent="0.25">
      <c r="A61" s="29">
        <v>45656</v>
      </c>
      <c r="B61" s="47">
        <v>12</v>
      </c>
      <c r="C61" s="47">
        <v>1</v>
      </c>
      <c r="D61" s="47">
        <v>11</v>
      </c>
      <c r="E61" s="37">
        <v>-9.2849000000000004</v>
      </c>
      <c r="F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"/>
      <c r="H61"/>
      <c r="I61"/>
    </row>
    <row r="62" spans="1:9" x14ac:dyDescent="0.25">
      <c r="A62" s="29">
        <v>45656</v>
      </c>
      <c r="B62" s="47">
        <v>12</v>
      </c>
      <c r="C62" s="47">
        <v>1</v>
      </c>
      <c r="D62" s="47">
        <v>12</v>
      </c>
      <c r="E62" s="37">
        <v>-19.544899999999998</v>
      </c>
      <c r="F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"/>
      <c r="H62"/>
      <c r="I62"/>
    </row>
    <row r="63" spans="1:9" x14ac:dyDescent="0.25">
      <c r="A63" s="29">
        <v>45656</v>
      </c>
      <c r="B63" s="47">
        <v>12</v>
      </c>
      <c r="C63" s="47">
        <v>1</v>
      </c>
      <c r="D63" s="47">
        <v>13</v>
      </c>
      <c r="E63" s="37">
        <v>-33.563699999999997</v>
      </c>
      <c r="F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"/>
      <c r="H63"/>
      <c r="I63"/>
    </row>
    <row r="64" spans="1:9" x14ac:dyDescent="0.25">
      <c r="A64" s="29">
        <v>45656</v>
      </c>
      <c r="B64" s="47">
        <v>12</v>
      </c>
      <c r="C64" s="47">
        <v>1</v>
      </c>
      <c r="D64" s="47">
        <v>14</v>
      </c>
      <c r="E64" s="37">
        <v>-45.593200000000003</v>
      </c>
      <c r="F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"/>
      <c r="H64"/>
      <c r="I64"/>
    </row>
    <row r="65" spans="1:9" x14ac:dyDescent="0.25">
      <c r="A65" s="29">
        <v>45656</v>
      </c>
      <c r="B65" s="47">
        <v>12</v>
      </c>
      <c r="C65" s="47">
        <v>1</v>
      </c>
      <c r="D65" s="47">
        <v>15</v>
      </c>
      <c r="E65" s="37">
        <v>-49.846600000000002</v>
      </c>
      <c r="F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"/>
      <c r="H65"/>
      <c r="I65"/>
    </row>
    <row r="66" spans="1:9" x14ac:dyDescent="0.25">
      <c r="A66" s="29">
        <v>45656</v>
      </c>
      <c r="B66" s="47">
        <v>12</v>
      </c>
      <c r="C66" s="47">
        <v>1</v>
      </c>
      <c r="D66" s="47">
        <v>16</v>
      </c>
      <c r="E66" s="37">
        <v>-13.4017</v>
      </c>
      <c r="F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"/>
      <c r="H66"/>
      <c r="I66"/>
    </row>
    <row r="67" spans="1:9" x14ac:dyDescent="0.25">
      <c r="A67" s="29">
        <v>45656</v>
      </c>
      <c r="B67" s="47">
        <v>12</v>
      </c>
      <c r="C67" s="47">
        <v>1</v>
      </c>
      <c r="D67" s="47">
        <v>17</v>
      </c>
      <c r="E67" s="37">
        <v>21.313300000000002</v>
      </c>
      <c r="F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"/>
      <c r="H67"/>
      <c r="I67"/>
    </row>
    <row r="68" spans="1:9" x14ac:dyDescent="0.25">
      <c r="A68" s="29">
        <v>45656</v>
      </c>
      <c r="B68" s="47">
        <v>12</v>
      </c>
      <c r="C68" s="47">
        <v>1</v>
      </c>
      <c r="D68" s="47">
        <v>18</v>
      </c>
      <c r="E68" s="37">
        <v>29.940300000000001</v>
      </c>
      <c r="F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"/>
      <c r="H68"/>
      <c r="I68"/>
    </row>
    <row r="69" spans="1:9" x14ac:dyDescent="0.25">
      <c r="A69" s="29">
        <v>45656</v>
      </c>
      <c r="B69" s="47">
        <v>12</v>
      </c>
      <c r="C69" s="47">
        <v>1</v>
      </c>
      <c r="D69" s="47">
        <v>19</v>
      </c>
      <c r="E69" s="37">
        <v>38.455199999999998</v>
      </c>
      <c r="F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"/>
      <c r="H69"/>
      <c r="I69"/>
    </row>
    <row r="70" spans="1:9" x14ac:dyDescent="0.25">
      <c r="A70" s="29">
        <v>45656</v>
      </c>
      <c r="B70" s="47">
        <v>12</v>
      </c>
      <c r="C70" s="47">
        <v>1</v>
      </c>
      <c r="D70" s="47">
        <v>20</v>
      </c>
      <c r="E70" s="37">
        <v>34.144799999999996</v>
      </c>
      <c r="F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"/>
      <c r="H70"/>
      <c r="I70"/>
    </row>
    <row r="71" spans="1:9" x14ac:dyDescent="0.25">
      <c r="A71" s="29">
        <v>45656</v>
      </c>
      <c r="B71" s="47">
        <v>12</v>
      </c>
      <c r="C71" s="47">
        <v>1</v>
      </c>
      <c r="D71" s="47">
        <v>21</v>
      </c>
      <c r="E71" s="37">
        <v>30.172899999999998</v>
      </c>
      <c r="F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"/>
      <c r="H71"/>
      <c r="I71"/>
    </row>
    <row r="72" spans="1:9" x14ac:dyDescent="0.25">
      <c r="A72" s="29">
        <v>45656</v>
      </c>
      <c r="B72" s="47">
        <v>12</v>
      </c>
      <c r="C72" s="47">
        <v>1</v>
      </c>
      <c r="D72" s="47">
        <v>22</v>
      </c>
      <c r="E72" s="37">
        <v>28.563300000000002</v>
      </c>
      <c r="F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"/>
      <c r="H72"/>
      <c r="I72"/>
    </row>
    <row r="73" spans="1:9" x14ac:dyDescent="0.25">
      <c r="A73" s="29">
        <v>45656</v>
      </c>
      <c r="B73" s="47">
        <v>12</v>
      </c>
      <c r="C73" s="47">
        <v>1</v>
      </c>
      <c r="D73" s="47">
        <v>23</v>
      </c>
      <c r="E73" s="37">
        <v>31.652799999999999</v>
      </c>
      <c r="F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3"/>
      <c r="H73"/>
      <c r="I73"/>
    </row>
    <row r="74" spans="1:9" x14ac:dyDescent="0.25">
      <c r="A74" s="29">
        <v>45656</v>
      </c>
      <c r="B74" s="47">
        <v>12</v>
      </c>
      <c r="C74" s="47">
        <v>1</v>
      </c>
      <c r="D74" s="47">
        <v>24</v>
      </c>
      <c r="E74" s="37">
        <v>32.598700000000001</v>
      </c>
      <c r="F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4"/>
      <c r="H74"/>
      <c r="I74"/>
    </row>
    <row r="75" spans="1:9" x14ac:dyDescent="0.25">
      <c r="A75" s="29">
        <v>45657</v>
      </c>
      <c r="B75" s="47">
        <v>12</v>
      </c>
      <c r="C75" s="47">
        <v>2</v>
      </c>
      <c r="D75" s="47">
        <v>1</v>
      </c>
      <c r="E75" s="37">
        <v>31.5029</v>
      </c>
      <c r="F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5"/>
      <c r="H75"/>
      <c r="I75"/>
    </row>
    <row r="76" spans="1:9" x14ac:dyDescent="0.25">
      <c r="A76" s="29">
        <v>45657</v>
      </c>
      <c r="B76" s="47">
        <v>12</v>
      </c>
      <c r="C76" s="47">
        <v>2</v>
      </c>
      <c r="D76" s="47">
        <v>2</v>
      </c>
      <c r="E76" s="37">
        <v>32.596800000000002</v>
      </c>
      <c r="F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6"/>
      <c r="H76"/>
      <c r="I76"/>
    </row>
    <row r="77" spans="1:9" x14ac:dyDescent="0.25">
      <c r="A77" s="29">
        <v>45657</v>
      </c>
      <c r="B77" s="47">
        <v>12</v>
      </c>
      <c r="C77" s="47">
        <v>2</v>
      </c>
      <c r="D77" s="47">
        <v>3</v>
      </c>
      <c r="E77" s="37">
        <v>19.0776</v>
      </c>
      <c r="F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7"/>
      <c r="H77"/>
      <c r="I77"/>
    </row>
    <row r="78" spans="1:9" x14ac:dyDescent="0.25">
      <c r="A78" s="29">
        <v>45657</v>
      </c>
      <c r="B78" s="47">
        <v>12</v>
      </c>
      <c r="C78" s="47">
        <v>2</v>
      </c>
      <c r="D78" s="47">
        <v>4</v>
      </c>
      <c r="E78" s="37">
        <v>34.529800000000002</v>
      </c>
      <c r="F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8"/>
      <c r="H78"/>
      <c r="I78"/>
    </row>
    <row r="79" spans="1:9" x14ac:dyDescent="0.25">
      <c r="A79" s="29">
        <v>45657</v>
      </c>
      <c r="B79" s="47">
        <v>12</v>
      </c>
      <c r="C79" s="47">
        <v>2</v>
      </c>
      <c r="D79" s="47">
        <v>5</v>
      </c>
      <c r="E79" s="37">
        <v>37.220500000000001</v>
      </c>
      <c r="F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9"/>
      <c r="H79"/>
      <c r="I79"/>
    </row>
    <row r="80" spans="1:9" x14ac:dyDescent="0.25">
      <c r="A80" s="29">
        <v>45657</v>
      </c>
      <c r="B80" s="47">
        <v>12</v>
      </c>
      <c r="C80" s="47">
        <v>2</v>
      </c>
      <c r="D80" s="47">
        <v>6</v>
      </c>
      <c r="E80" s="37">
        <v>36.861400000000003</v>
      </c>
      <c r="F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0"/>
      <c r="H80"/>
      <c r="I80"/>
    </row>
    <row r="81" spans="1:9" x14ac:dyDescent="0.25">
      <c r="A81" s="29">
        <v>45657</v>
      </c>
      <c r="B81" s="47">
        <v>12</v>
      </c>
      <c r="C81" s="47">
        <v>2</v>
      </c>
      <c r="D81" s="47">
        <v>7</v>
      </c>
      <c r="E81" s="37">
        <v>42.4754</v>
      </c>
      <c r="F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1"/>
      <c r="H81"/>
      <c r="I81"/>
    </row>
    <row r="82" spans="1:9" x14ac:dyDescent="0.25">
      <c r="A82" s="29">
        <v>45657</v>
      </c>
      <c r="B82" s="47">
        <v>12</v>
      </c>
      <c r="C82" s="47">
        <v>2</v>
      </c>
      <c r="D82" s="47">
        <v>8</v>
      </c>
      <c r="E82" s="37">
        <v>41.887</v>
      </c>
      <c r="F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2"/>
      <c r="H82"/>
      <c r="I82"/>
    </row>
    <row r="83" spans="1:9" x14ac:dyDescent="0.25">
      <c r="A83" s="29">
        <v>45657</v>
      </c>
      <c r="B83" s="47">
        <v>12</v>
      </c>
      <c r="C83" s="47">
        <v>2</v>
      </c>
      <c r="D83" s="47">
        <v>9</v>
      </c>
      <c r="E83" s="37">
        <v>32.094799999999999</v>
      </c>
      <c r="F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3"/>
      <c r="H83"/>
      <c r="I83"/>
    </row>
    <row r="84" spans="1:9" x14ac:dyDescent="0.25">
      <c r="A84" s="29">
        <v>45657</v>
      </c>
      <c r="B84" s="47">
        <v>12</v>
      </c>
      <c r="C84" s="47">
        <v>2</v>
      </c>
      <c r="D84" s="47">
        <v>10</v>
      </c>
      <c r="E84" s="37">
        <v>28.634899999999998</v>
      </c>
      <c r="F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4"/>
      <c r="H84"/>
      <c r="I84"/>
    </row>
    <row r="85" spans="1:9" x14ac:dyDescent="0.25">
      <c r="A85" s="29">
        <v>45657</v>
      </c>
      <c r="B85" s="47">
        <v>12</v>
      </c>
      <c r="C85" s="47">
        <v>2</v>
      </c>
      <c r="D85" s="47">
        <v>11</v>
      </c>
      <c r="E85" s="37">
        <v>28.657900000000001</v>
      </c>
      <c r="F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5"/>
      <c r="H85"/>
      <c r="I85"/>
    </row>
    <row r="86" spans="1:9" x14ac:dyDescent="0.25">
      <c r="A86" s="29">
        <v>45657</v>
      </c>
      <c r="B86" s="47">
        <v>12</v>
      </c>
      <c r="C86" s="47">
        <v>2</v>
      </c>
      <c r="D86" s="47">
        <v>12</v>
      </c>
      <c r="E86" s="37">
        <v>30.617999999999999</v>
      </c>
      <c r="F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6"/>
      <c r="H86"/>
      <c r="I86"/>
    </row>
    <row r="87" spans="1:9" x14ac:dyDescent="0.25">
      <c r="A87" s="29">
        <v>45657</v>
      </c>
      <c r="B87" s="47">
        <v>12</v>
      </c>
      <c r="C87" s="47">
        <v>2</v>
      </c>
      <c r="D87" s="47">
        <v>13</v>
      </c>
      <c r="E87" s="37">
        <v>27.9819</v>
      </c>
      <c r="F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7"/>
      <c r="H87"/>
      <c r="I87"/>
    </row>
    <row r="88" spans="1:9" x14ac:dyDescent="0.25">
      <c r="A88" s="29">
        <v>45657</v>
      </c>
      <c r="B88" s="47">
        <v>12</v>
      </c>
      <c r="C88" s="47">
        <v>2</v>
      </c>
      <c r="D88" s="47">
        <v>14</v>
      </c>
      <c r="E88" s="37">
        <v>22.938800000000001</v>
      </c>
      <c r="F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8"/>
      <c r="H88"/>
      <c r="I88"/>
    </row>
    <row r="89" spans="1:9" x14ac:dyDescent="0.25">
      <c r="A89" s="29">
        <v>45657</v>
      </c>
      <c r="B89" s="47">
        <v>12</v>
      </c>
      <c r="C89" s="47">
        <v>2</v>
      </c>
      <c r="D89" s="47">
        <v>15</v>
      </c>
      <c r="E89" s="37">
        <v>22.406600000000001</v>
      </c>
      <c r="F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9"/>
      <c r="H89"/>
      <c r="I89"/>
    </row>
    <row r="90" spans="1:9" x14ac:dyDescent="0.25">
      <c r="A90" s="29">
        <v>45657</v>
      </c>
      <c r="B90" s="47">
        <v>12</v>
      </c>
      <c r="C90" s="47">
        <v>2</v>
      </c>
      <c r="D90" s="47">
        <v>16</v>
      </c>
      <c r="E90" s="37">
        <v>32.1723</v>
      </c>
      <c r="F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0"/>
      <c r="H90"/>
      <c r="I90"/>
    </row>
    <row r="91" spans="1:9" x14ac:dyDescent="0.25">
      <c r="A91" s="29">
        <v>45657</v>
      </c>
      <c r="B91" s="47">
        <v>12</v>
      </c>
      <c r="C91" s="47">
        <v>2</v>
      </c>
      <c r="D91" s="47">
        <v>17</v>
      </c>
      <c r="E91" s="37">
        <v>42.451599999999999</v>
      </c>
      <c r="F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1"/>
      <c r="H91"/>
      <c r="I91"/>
    </row>
    <row r="92" spans="1:9" x14ac:dyDescent="0.25">
      <c r="A92" s="29">
        <v>45657</v>
      </c>
      <c r="B92" s="47">
        <v>12</v>
      </c>
      <c r="C92" s="47">
        <v>2</v>
      </c>
      <c r="D92" s="47">
        <v>18</v>
      </c>
      <c r="E92" s="37">
        <v>35.0242</v>
      </c>
      <c r="F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2"/>
      <c r="H92"/>
      <c r="I92"/>
    </row>
    <row r="93" spans="1:9" x14ac:dyDescent="0.25">
      <c r="A93" s="29">
        <v>45657</v>
      </c>
      <c r="B93" s="47">
        <v>12</v>
      </c>
      <c r="C93" s="47">
        <v>2</v>
      </c>
      <c r="D93" s="47">
        <v>19</v>
      </c>
      <c r="E93" s="37">
        <v>33.902799999999999</v>
      </c>
      <c r="F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3"/>
      <c r="H93"/>
      <c r="I93"/>
    </row>
    <row r="94" spans="1:9" x14ac:dyDescent="0.25">
      <c r="A94" s="29">
        <v>45657</v>
      </c>
      <c r="B94" s="47">
        <v>12</v>
      </c>
      <c r="C94" s="47">
        <v>2</v>
      </c>
      <c r="D94" s="47">
        <v>20</v>
      </c>
      <c r="E94" s="37">
        <v>32.840299999999999</v>
      </c>
      <c r="F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4"/>
      <c r="H94"/>
      <c r="I94"/>
    </row>
    <row r="95" spans="1:9" x14ac:dyDescent="0.25">
      <c r="A95" s="29">
        <v>45657</v>
      </c>
      <c r="B95" s="47">
        <v>12</v>
      </c>
      <c r="C95" s="47">
        <v>2</v>
      </c>
      <c r="D95" s="47">
        <v>21</v>
      </c>
      <c r="E95" s="37">
        <v>30.8809</v>
      </c>
      <c r="F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5"/>
      <c r="H95"/>
      <c r="I95"/>
    </row>
    <row r="96" spans="1:9" x14ac:dyDescent="0.25">
      <c r="A96" s="29">
        <v>45657</v>
      </c>
      <c r="B96" s="47">
        <v>12</v>
      </c>
      <c r="C96" s="47">
        <v>2</v>
      </c>
      <c r="D96" s="47">
        <v>22</v>
      </c>
      <c r="E96" s="37">
        <v>27.7943</v>
      </c>
      <c r="F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6"/>
      <c r="H96"/>
      <c r="I96"/>
    </row>
    <row r="97" spans="1:9" x14ac:dyDescent="0.25">
      <c r="A97" s="29">
        <v>45657</v>
      </c>
      <c r="B97" s="47">
        <v>12</v>
      </c>
      <c r="C97" s="47">
        <v>2</v>
      </c>
      <c r="D97" s="47">
        <v>23</v>
      </c>
      <c r="E97" s="37">
        <v>31.293800000000001</v>
      </c>
      <c r="F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7"/>
      <c r="H97"/>
      <c r="I97"/>
    </row>
    <row r="98" spans="1:9" x14ac:dyDescent="0.25">
      <c r="A98" s="29">
        <v>45657</v>
      </c>
      <c r="B98" s="47">
        <v>12</v>
      </c>
      <c r="C98" s="47">
        <v>2</v>
      </c>
      <c r="D98" s="47">
        <v>24</v>
      </c>
      <c r="E98" s="37">
        <v>32.054099999999998</v>
      </c>
      <c r="F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8"/>
      <c r="H98"/>
      <c r="I98"/>
    </row>
    <row r="99" spans="1:9" x14ac:dyDescent="0.25">
      <c r="A99" s="29">
        <v>45658</v>
      </c>
      <c r="B99" s="47">
        <v>1</v>
      </c>
      <c r="C99" s="47">
        <v>3</v>
      </c>
      <c r="D99" s="47">
        <v>1</v>
      </c>
      <c r="E99" s="37">
        <v>38.784799999999997</v>
      </c>
      <c r="F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9"/>
      <c r="H99"/>
      <c r="I99"/>
    </row>
    <row r="100" spans="1:9" x14ac:dyDescent="0.25">
      <c r="A100" s="29">
        <v>45658</v>
      </c>
      <c r="B100" s="47">
        <v>1</v>
      </c>
      <c r="C100" s="47">
        <v>3</v>
      </c>
      <c r="D100" s="47">
        <v>2</v>
      </c>
      <c r="E100" s="37">
        <v>37.521599999999999</v>
      </c>
      <c r="F1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0"/>
      <c r="H100"/>
      <c r="I100"/>
    </row>
    <row r="101" spans="1:9" x14ac:dyDescent="0.25">
      <c r="A101" s="29">
        <v>45658</v>
      </c>
      <c r="B101" s="47">
        <v>1</v>
      </c>
      <c r="C101" s="47">
        <v>3</v>
      </c>
      <c r="D101" s="47">
        <v>3</v>
      </c>
      <c r="E101" s="37">
        <v>36.9392</v>
      </c>
      <c r="F1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1"/>
      <c r="H101"/>
      <c r="I101"/>
    </row>
    <row r="102" spans="1:9" x14ac:dyDescent="0.25">
      <c r="A102" s="29">
        <v>45658</v>
      </c>
      <c r="B102" s="47">
        <v>1</v>
      </c>
      <c r="C102" s="47">
        <v>3</v>
      </c>
      <c r="D102" s="47">
        <v>4</v>
      </c>
      <c r="E102" s="37">
        <v>35.701300000000003</v>
      </c>
      <c r="F1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2"/>
      <c r="H102"/>
      <c r="I102"/>
    </row>
    <row r="103" spans="1:9" x14ac:dyDescent="0.25">
      <c r="A103" s="29">
        <v>45658</v>
      </c>
      <c r="B103" s="47">
        <v>1</v>
      </c>
      <c r="C103" s="47">
        <v>3</v>
      </c>
      <c r="D103" s="47">
        <v>5</v>
      </c>
      <c r="E103" s="37">
        <v>31.895399999999999</v>
      </c>
      <c r="F1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3"/>
      <c r="H103"/>
      <c r="I103"/>
    </row>
    <row r="104" spans="1:9" x14ac:dyDescent="0.25">
      <c r="A104" s="29">
        <v>45658</v>
      </c>
      <c r="B104" s="47">
        <v>1</v>
      </c>
      <c r="C104" s="47">
        <v>3</v>
      </c>
      <c r="D104" s="47">
        <v>6</v>
      </c>
      <c r="E104" s="37">
        <v>30.437899999999999</v>
      </c>
      <c r="F1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4"/>
      <c r="H104"/>
      <c r="I104"/>
    </row>
    <row r="105" spans="1:9" x14ac:dyDescent="0.25">
      <c r="A105" s="29">
        <v>45658</v>
      </c>
      <c r="B105" s="47">
        <v>1</v>
      </c>
      <c r="C105" s="47">
        <v>3</v>
      </c>
      <c r="D105" s="47">
        <v>7</v>
      </c>
      <c r="E105" s="37">
        <v>30.990200000000002</v>
      </c>
      <c r="F1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5"/>
      <c r="H105"/>
      <c r="I105"/>
    </row>
    <row r="106" spans="1:9" x14ac:dyDescent="0.25">
      <c r="A106" s="29">
        <v>45658</v>
      </c>
      <c r="B106" s="47">
        <v>1</v>
      </c>
      <c r="C106" s="47">
        <v>3</v>
      </c>
      <c r="D106" s="47">
        <v>8</v>
      </c>
      <c r="E106" s="37">
        <v>29.134</v>
      </c>
      <c r="F1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6"/>
      <c r="H106"/>
      <c r="I106"/>
    </row>
    <row r="107" spans="1:9" x14ac:dyDescent="0.25">
      <c r="A107" s="29">
        <v>45658</v>
      </c>
      <c r="B107" s="47">
        <v>1</v>
      </c>
      <c r="C107" s="47">
        <v>3</v>
      </c>
      <c r="D107" s="47">
        <v>9</v>
      </c>
      <c r="E107" s="37">
        <v>21.945599999999999</v>
      </c>
      <c r="F1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7"/>
      <c r="H107"/>
      <c r="I107"/>
    </row>
    <row r="108" spans="1:9" x14ac:dyDescent="0.25">
      <c r="A108" s="29">
        <v>45658</v>
      </c>
      <c r="B108" s="47">
        <v>1</v>
      </c>
      <c r="C108" s="47">
        <v>3</v>
      </c>
      <c r="D108" s="47">
        <v>10</v>
      </c>
      <c r="E108" s="37">
        <v>21.5473</v>
      </c>
      <c r="F1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8"/>
      <c r="H108"/>
      <c r="I108"/>
    </row>
    <row r="109" spans="1:9" x14ac:dyDescent="0.25">
      <c r="A109" s="29">
        <v>45658</v>
      </c>
      <c r="B109" s="47">
        <v>1</v>
      </c>
      <c r="C109" s="47">
        <v>3</v>
      </c>
      <c r="D109" s="47">
        <v>11</v>
      </c>
      <c r="E109" s="37">
        <v>20.622299999999999</v>
      </c>
      <c r="F1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9"/>
      <c r="H109"/>
      <c r="I109"/>
    </row>
    <row r="110" spans="1:9" x14ac:dyDescent="0.25">
      <c r="A110" s="29">
        <v>45658</v>
      </c>
      <c r="B110" s="47">
        <v>1</v>
      </c>
      <c r="C110" s="47">
        <v>3</v>
      </c>
      <c r="D110" s="47">
        <v>12</v>
      </c>
      <c r="E110" s="37">
        <v>24.177099999999999</v>
      </c>
      <c r="F1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0"/>
      <c r="H110"/>
      <c r="I110"/>
    </row>
    <row r="111" spans="1:9" x14ac:dyDescent="0.25">
      <c r="A111" s="29">
        <v>45658</v>
      </c>
      <c r="B111" s="47">
        <v>1</v>
      </c>
      <c r="C111" s="47">
        <v>3</v>
      </c>
      <c r="D111" s="47">
        <v>13</v>
      </c>
      <c r="E111" s="37">
        <v>24.164999999999999</v>
      </c>
      <c r="F1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1"/>
      <c r="H111"/>
      <c r="I111"/>
    </row>
    <row r="112" spans="1:9" x14ac:dyDescent="0.25">
      <c r="A112" s="29">
        <v>45658</v>
      </c>
      <c r="B112" s="47">
        <v>1</v>
      </c>
      <c r="C112" s="47">
        <v>3</v>
      </c>
      <c r="D112" s="47">
        <v>14</v>
      </c>
      <c r="E112" s="37">
        <v>16.7272</v>
      </c>
      <c r="F1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2"/>
      <c r="H112"/>
      <c r="I112"/>
    </row>
    <row r="113" spans="1:9" x14ac:dyDescent="0.25">
      <c r="A113" s="29">
        <v>45658</v>
      </c>
      <c r="B113" s="47">
        <v>1</v>
      </c>
      <c r="C113" s="47">
        <v>3</v>
      </c>
      <c r="D113" s="47">
        <v>15</v>
      </c>
      <c r="E113" s="37">
        <v>5.5266000000000002</v>
      </c>
      <c r="F1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3"/>
      <c r="H113"/>
      <c r="I113"/>
    </row>
    <row r="114" spans="1:9" x14ac:dyDescent="0.25">
      <c r="A114" s="29">
        <v>45658</v>
      </c>
      <c r="B114" s="47">
        <v>1</v>
      </c>
      <c r="C114" s="47">
        <v>3</v>
      </c>
      <c r="D114" s="47">
        <v>16</v>
      </c>
      <c r="E114" s="37">
        <v>13.0779</v>
      </c>
      <c r="F1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4"/>
      <c r="H114"/>
      <c r="I114"/>
    </row>
    <row r="115" spans="1:9" x14ac:dyDescent="0.25">
      <c r="A115" s="29">
        <v>45658</v>
      </c>
      <c r="B115" s="47">
        <v>1</v>
      </c>
      <c r="C115" s="47">
        <v>3</v>
      </c>
      <c r="D115" s="47">
        <v>17</v>
      </c>
      <c r="E115" s="37">
        <v>34.075200000000002</v>
      </c>
      <c r="F1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5"/>
      <c r="H115"/>
      <c r="I115"/>
    </row>
    <row r="116" spans="1:9" x14ac:dyDescent="0.25">
      <c r="A116" s="29">
        <v>45658</v>
      </c>
      <c r="B116" s="47">
        <v>1</v>
      </c>
      <c r="C116" s="47">
        <v>3</v>
      </c>
      <c r="D116" s="47">
        <v>18</v>
      </c>
      <c r="E116" s="37">
        <v>30.9072</v>
      </c>
      <c r="F1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6"/>
      <c r="H116"/>
      <c r="I116"/>
    </row>
    <row r="117" spans="1:9" x14ac:dyDescent="0.25">
      <c r="A117" s="29">
        <v>45658</v>
      </c>
      <c r="B117" s="47">
        <v>1</v>
      </c>
      <c r="C117" s="47">
        <v>3</v>
      </c>
      <c r="D117" s="47">
        <v>19</v>
      </c>
      <c r="E117" s="37">
        <v>31.8538</v>
      </c>
      <c r="F1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7"/>
      <c r="H117"/>
      <c r="I117"/>
    </row>
    <row r="118" spans="1:9" x14ac:dyDescent="0.25">
      <c r="A118" s="29">
        <v>45658</v>
      </c>
      <c r="B118" s="47">
        <v>1</v>
      </c>
      <c r="C118" s="47">
        <v>3</v>
      </c>
      <c r="D118" s="47">
        <v>20</v>
      </c>
      <c r="E118" s="37">
        <v>30.911200000000001</v>
      </c>
      <c r="F1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8"/>
      <c r="H118"/>
      <c r="I118"/>
    </row>
    <row r="119" spans="1:9" x14ac:dyDescent="0.25">
      <c r="A119" s="29">
        <v>45658</v>
      </c>
      <c r="B119" s="47">
        <v>1</v>
      </c>
      <c r="C119" s="47">
        <v>3</v>
      </c>
      <c r="D119" s="47">
        <v>21</v>
      </c>
      <c r="E119" s="37">
        <v>30.282</v>
      </c>
      <c r="F1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9"/>
      <c r="H119"/>
      <c r="I119"/>
    </row>
    <row r="120" spans="1:9" x14ac:dyDescent="0.25">
      <c r="A120" s="29">
        <v>45658</v>
      </c>
      <c r="B120" s="47">
        <v>1</v>
      </c>
      <c r="C120" s="47">
        <v>3</v>
      </c>
      <c r="D120" s="47">
        <v>22</v>
      </c>
      <c r="E120" s="37">
        <v>30.7058</v>
      </c>
      <c r="F1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0"/>
      <c r="H120"/>
      <c r="I120"/>
    </row>
    <row r="121" spans="1:9" x14ac:dyDescent="0.25">
      <c r="A121" s="29">
        <v>45658</v>
      </c>
      <c r="B121" s="47">
        <v>1</v>
      </c>
      <c r="C121" s="47">
        <v>3</v>
      </c>
      <c r="D121" s="47">
        <v>23</v>
      </c>
      <c r="E121" s="37">
        <v>30.682200000000002</v>
      </c>
      <c r="F1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1"/>
      <c r="H121"/>
      <c r="I121"/>
    </row>
    <row r="122" spans="1:9" x14ac:dyDescent="0.25">
      <c r="A122" s="29">
        <v>45658</v>
      </c>
      <c r="B122" s="47">
        <v>1</v>
      </c>
      <c r="C122" s="47">
        <v>3</v>
      </c>
      <c r="D122" s="47">
        <v>24</v>
      </c>
      <c r="E122" s="37">
        <v>30.232800000000001</v>
      </c>
      <c r="F1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2"/>
      <c r="H122"/>
      <c r="I122"/>
    </row>
    <row r="123" spans="1:9" x14ac:dyDescent="0.25">
      <c r="A123" s="29">
        <v>45659</v>
      </c>
      <c r="B123" s="47">
        <v>1</v>
      </c>
      <c r="C123" s="47">
        <v>4</v>
      </c>
      <c r="D123" s="47">
        <v>1</v>
      </c>
      <c r="E123" s="37">
        <v>33.531700000000001</v>
      </c>
      <c r="F1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3"/>
      <c r="H123"/>
      <c r="I123"/>
    </row>
    <row r="124" spans="1:9" x14ac:dyDescent="0.25">
      <c r="A124" s="29">
        <v>45659</v>
      </c>
      <c r="B124" s="47">
        <v>1</v>
      </c>
      <c r="C124" s="47">
        <v>4</v>
      </c>
      <c r="D124" s="47">
        <v>2</v>
      </c>
      <c r="E124" s="37">
        <v>34.035299999999999</v>
      </c>
      <c r="F1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4"/>
      <c r="H124"/>
      <c r="I124"/>
    </row>
    <row r="125" spans="1:9" x14ac:dyDescent="0.25">
      <c r="A125" s="29">
        <v>45659</v>
      </c>
      <c r="B125" s="47">
        <v>1</v>
      </c>
      <c r="C125" s="47">
        <v>4</v>
      </c>
      <c r="D125" s="47">
        <v>3</v>
      </c>
      <c r="E125" s="37">
        <v>33.001199999999997</v>
      </c>
      <c r="F1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5"/>
      <c r="H125"/>
      <c r="I125"/>
    </row>
    <row r="126" spans="1:9" x14ac:dyDescent="0.25">
      <c r="A126" s="29">
        <v>45659</v>
      </c>
      <c r="B126" s="47">
        <v>1</v>
      </c>
      <c r="C126" s="47">
        <v>4</v>
      </c>
      <c r="D126" s="47">
        <v>4</v>
      </c>
      <c r="E126" s="37">
        <v>33.094099999999997</v>
      </c>
      <c r="F1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6"/>
      <c r="H126"/>
      <c r="I126"/>
    </row>
    <row r="127" spans="1:9" x14ac:dyDescent="0.25">
      <c r="A127" s="29">
        <v>45659</v>
      </c>
      <c r="B127" s="47">
        <v>1</v>
      </c>
      <c r="C127" s="47">
        <v>4</v>
      </c>
      <c r="D127" s="47">
        <v>5</v>
      </c>
      <c r="E127" s="37">
        <v>31.288399999999999</v>
      </c>
      <c r="F1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7"/>
      <c r="H127"/>
      <c r="I127"/>
    </row>
    <row r="128" spans="1:9" x14ac:dyDescent="0.25">
      <c r="A128" s="29">
        <v>45659</v>
      </c>
      <c r="B128" s="47">
        <v>1</v>
      </c>
      <c r="C128" s="47">
        <v>4</v>
      </c>
      <c r="D128" s="47">
        <v>6</v>
      </c>
      <c r="E128" s="37">
        <v>40.578800000000001</v>
      </c>
      <c r="F1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8"/>
      <c r="H128"/>
      <c r="I128"/>
    </row>
    <row r="129" spans="1:9" x14ac:dyDescent="0.25">
      <c r="A129" s="29">
        <v>45659</v>
      </c>
      <c r="B129" s="47">
        <v>1</v>
      </c>
      <c r="C129" s="47">
        <v>4</v>
      </c>
      <c r="D129" s="47">
        <v>7</v>
      </c>
      <c r="E129" s="37">
        <v>43.148600000000002</v>
      </c>
      <c r="F1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9"/>
      <c r="H129"/>
      <c r="I129"/>
    </row>
    <row r="130" spans="1:9" x14ac:dyDescent="0.25">
      <c r="A130" s="29">
        <v>45659</v>
      </c>
      <c r="B130" s="47">
        <v>1</v>
      </c>
      <c r="C130" s="47">
        <v>4</v>
      </c>
      <c r="D130" s="47">
        <v>8</v>
      </c>
      <c r="E130" s="37">
        <v>30.262499999999999</v>
      </c>
      <c r="F1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0"/>
      <c r="H130"/>
      <c r="I130"/>
    </row>
    <row r="131" spans="1:9" x14ac:dyDescent="0.25">
      <c r="A131" s="29">
        <v>45659</v>
      </c>
      <c r="B131" s="47">
        <v>1</v>
      </c>
      <c r="C131" s="47">
        <v>4</v>
      </c>
      <c r="D131" s="47">
        <v>9</v>
      </c>
      <c r="E131" s="37">
        <v>26.1708</v>
      </c>
      <c r="F1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1"/>
      <c r="H131"/>
      <c r="I131"/>
    </row>
    <row r="132" spans="1:9" x14ac:dyDescent="0.25">
      <c r="A132" s="29">
        <v>45659</v>
      </c>
      <c r="B132" s="47">
        <v>1</v>
      </c>
      <c r="C132" s="47">
        <v>4</v>
      </c>
      <c r="D132" s="47">
        <v>10</v>
      </c>
      <c r="E132" s="37">
        <v>31.143699999999999</v>
      </c>
      <c r="F1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2"/>
      <c r="H132"/>
      <c r="I132"/>
    </row>
    <row r="133" spans="1:9" x14ac:dyDescent="0.25">
      <c r="A133" s="29">
        <v>45659</v>
      </c>
      <c r="B133" s="47">
        <v>1</v>
      </c>
      <c r="C133" s="47">
        <v>4</v>
      </c>
      <c r="D133" s="47">
        <v>11</v>
      </c>
      <c r="E133" s="37">
        <v>23.447500000000002</v>
      </c>
      <c r="F1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3"/>
      <c r="H133"/>
      <c r="I133"/>
    </row>
    <row r="134" spans="1:9" x14ac:dyDescent="0.25">
      <c r="A134" s="29">
        <v>45659</v>
      </c>
      <c r="B134" s="47">
        <v>1</v>
      </c>
      <c r="C134" s="47">
        <v>4</v>
      </c>
      <c r="D134" s="47">
        <v>12</v>
      </c>
      <c r="E134" s="37">
        <v>23.810500000000001</v>
      </c>
      <c r="F1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4"/>
      <c r="H134"/>
      <c r="I134"/>
    </row>
    <row r="135" spans="1:9" x14ac:dyDescent="0.25">
      <c r="A135" s="29">
        <v>45659</v>
      </c>
      <c r="B135" s="47">
        <v>1</v>
      </c>
      <c r="C135" s="47">
        <v>4</v>
      </c>
      <c r="D135" s="47">
        <v>13</v>
      </c>
      <c r="E135" s="37">
        <v>21.900300000000001</v>
      </c>
      <c r="F1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5"/>
      <c r="H135"/>
      <c r="I135"/>
    </row>
    <row r="136" spans="1:9" x14ac:dyDescent="0.25">
      <c r="A136" s="29">
        <v>45659</v>
      </c>
      <c r="B136" s="47">
        <v>1</v>
      </c>
      <c r="C136" s="47">
        <v>4</v>
      </c>
      <c r="D136" s="47">
        <v>14</v>
      </c>
      <c r="E136" s="37">
        <v>26.353899999999999</v>
      </c>
      <c r="F1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6"/>
      <c r="H136"/>
      <c r="I136"/>
    </row>
    <row r="137" spans="1:9" x14ac:dyDescent="0.25">
      <c r="A137" s="29">
        <v>45659</v>
      </c>
      <c r="B137" s="47">
        <v>1</v>
      </c>
      <c r="C137" s="47">
        <v>4</v>
      </c>
      <c r="D137" s="47">
        <v>15</v>
      </c>
      <c r="E137" s="37">
        <v>19.5854</v>
      </c>
      <c r="F1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7"/>
      <c r="H137"/>
      <c r="I137"/>
    </row>
    <row r="138" spans="1:9" x14ac:dyDescent="0.25">
      <c r="A138" s="29">
        <v>45659</v>
      </c>
      <c r="B138" s="47">
        <v>1</v>
      </c>
      <c r="C138" s="47">
        <v>4</v>
      </c>
      <c r="D138" s="47">
        <v>16</v>
      </c>
      <c r="E138" s="37">
        <v>26.234500000000001</v>
      </c>
      <c r="F1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8"/>
      <c r="H138"/>
      <c r="I138"/>
    </row>
    <row r="139" spans="1:9" x14ac:dyDescent="0.25">
      <c r="A139" s="29">
        <v>45659</v>
      </c>
      <c r="B139" s="47">
        <v>1</v>
      </c>
      <c r="C139" s="47">
        <v>4</v>
      </c>
      <c r="D139" s="47">
        <v>17</v>
      </c>
      <c r="E139" s="37">
        <v>33.1646</v>
      </c>
      <c r="F1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9"/>
      <c r="H139"/>
      <c r="I139"/>
    </row>
    <row r="140" spans="1:9" x14ac:dyDescent="0.25">
      <c r="A140" s="29">
        <v>45659</v>
      </c>
      <c r="B140" s="47">
        <v>1</v>
      </c>
      <c r="C140" s="47">
        <v>4</v>
      </c>
      <c r="D140" s="47">
        <v>18</v>
      </c>
      <c r="E140" s="37">
        <v>35.349400000000003</v>
      </c>
      <c r="F1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0"/>
      <c r="H140"/>
      <c r="I140"/>
    </row>
    <row r="141" spans="1:9" x14ac:dyDescent="0.25">
      <c r="A141" s="29">
        <v>45659</v>
      </c>
      <c r="B141" s="47">
        <v>1</v>
      </c>
      <c r="C141" s="47">
        <v>4</v>
      </c>
      <c r="D141" s="47">
        <v>19</v>
      </c>
      <c r="E141" s="37">
        <v>31.771899999999999</v>
      </c>
      <c r="F1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1"/>
      <c r="H141"/>
      <c r="I141"/>
    </row>
    <row r="142" spans="1:9" x14ac:dyDescent="0.25">
      <c r="A142" s="29">
        <v>45659</v>
      </c>
      <c r="B142" s="47">
        <v>1</v>
      </c>
      <c r="C142" s="47">
        <v>4</v>
      </c>
      <c r="D142" s="47">
        <v>20</v>
      </c>
      <c r="E142" s="37">
        <v>33.654200000000003</v>
      </c>
      <c r="F1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2"/>
      <c r="H142"/>
      <c r="I142"/>
    </row>
    <row r="143" spans="1:9" x14ac:dyDescent="0.25">
      <c r="A143" s="29">
        <v>45659</v>
      </c>
      <c r="B143" s="47">
        <v>1</v>
      </c>
      <c r="C143" s="47">
        <v>4</v>
      </c>
      <c r="D143" s="47">
        <v>21</v>
      </c>
      <c r="E143" s="37">
        <v>38.258800000000001</v>
      </c>
      <c r="F1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3"/>
      <c r="H143"/>
      <c r="I143"/>
    </row>
    <row r="144" spans="1:9" x14ac:dyDescent="0.25">
      <c r="A144" s="29">
        <v>45659</v>
      </c>
      <c r="B144" s="47">
        <v>1</v>
      </c>
      <c r="C144" s="47">
        <v>4</v>
      </c>
      <c r="D144" s="47">
        <v>22</v>
      </c>
      <c r="E144" s="37">
        <v>35.730699999999999</v>
      </c>
      <c r="F1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4"/>
      <c r="H144"/>
      <c r="I144"/>
    </row>
    <row r="145" spans="1:9" x14ac:dyDescent="0.25">
      <c r="A145" s="29">
        <v>45659</v>
      </c>
      <c r="B145" s="47">
        <v>1</v>
      </c>
      <c r="C145" s="47">
        <v>4</v>
      </c>
      <c r="D145" s="47">
        <v>23</v>
      </c>
      <c r="E145" s="37">
        <v>34.815800000000003</v>
      </c>
      <c r="F1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5"/>
      <c r="H145"/>
      <c r="I145"/>
    </row>
    <row r="146" spans="1:9" x14ac:dyDescent="0.25">
      <c r="A146" s="29">
        <v>45659</v>
      </c>
      <c r="B146" s="47">
        <v>1</v>
      </c>
      <c r="C146" s="47">
        <v>4</v>
      </c>
      <c r="D146" s="47">
        <v>24</v>
      </c>
      <c r="E146" s="37">
        <v>28.766400000000001</v>
      </c>
      <c r="F1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6"/>
      <c r="H146"/>
      <c r="I146"/>
    </row>
    <row r="147" spans="1:9" x14ac:dyDescent="0.25">
      <c r="A147" s="29">
        <v>45660</v>
      </c>
      <c r="B147" s="47">
        <v>1</v>
      </c>
      <c r="C147" s="47">
        <v>5</v>
      </c>
      <c r="D147" s="47">
        <v>1</v>
      </c>
      <c r="E147" s="37">
        <v>31.88</v>
      </c>
      <c r="F1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7"/>
      <c r="H147"/>
      <c r="I147"/>
    </row>
    <row r="148" spans="1:9" x14ac:dyDescent="0.25">
      <c r="A148" s="29">
        <v>45660</v>
      </c>
      <c r="B148" s="47">
        <v>1</v>
      </c>
      <c r="C148" s="47">
        <v>5</v>
      </c>
      <c r="D148" s="47">
        <v>2</v>
      </c>
      <c r="E148" s="37">
        <v>31.235499999999998</v>
      </c>
      <c r="F1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8"/>
      <c r="H148"/>
      <c r="I148"/>
    </row>
    <row r="149" spans="1:9" x14ac:dyDescent="0.25">
      <c r="A149" s="29">
        <v>45660</v>
      </c>
      <c r="B149" s="47">
        <v>1</v>
      </c>
      <c r="C149" s="47">
        <v>5</v>
      </c>
      <c r="D149" s="47">
        <v>3</v>
      </c>
      <c r="E149" s="37">
        <v>32.197899999999997</v>
      </c>
      <c r="F1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9"/>
      <c r="H149"/>
      <c r="I149"/>
    </row>
    <row r="150" spans="1:9" x14ac:dyDescent="0.25">
      <c r="A150" s="29">
        <v>45660</v>
      </c>
      <c r="B150" s="47">
        <v>1</v>
      </c>
      <c r="C150" s="47">
        <v>5</v>
      </c>
      <c r="D150" s="47">
        <v>4</v>
      </c>
      <c r="E150" s="37">
        <v>31.485700000000001</v>
      </c>
      <c r="F1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0"/>
      <c r="H150"/>
      <c r="I150"/>
    </row>
    <row r="151" spans="1:9" x14ac:dyDescent="0.25">
      <c r="A151" s="29">
        <v>45660</v>
      </c>
      <c r="B151" s="47">
        <v>1</v>
      </c>
      <c r="C151" s="47">
        <v>5</v>
      </c>
      <c r="D151" s="47">
        <v>5</v>
      </c>
      <c r="E151" s="37">
        <v>31.379799999999999</v>
      </c>
      <c r="F1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1"/>
      <c r="H151"/>
      <c r="I151"/>
    </row>
    <row r="152" spans="1:9" x14ac:dyDescent="0.25">
      <c r="A152" s="29">
        <v>45660</v>
      </c>
      <c r="B152" s="47">
        <v>1</v>
      </c>
      <c r="C152" s="47">
        <v>5</v>
      </c>
      <c r="D152" s="47">
        <v>6</v>
      </c>
      <c r="E152" s="37">
        <v>33.851599999999998</v>
      </c>
      <c r="F1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2"/>
      <c r="H152"/>
      <c r="I152"/>
    </row>
    <row r="153" spans="1:9" x14ac:dyDescent="0.25">
      <c r="A153" s="29">
        <v>45660</v>
      </c>
      <c r="B153" s="47">
        <v>1</v>
      </c>
      <c r="C153" s="47">
        <v>5</v>
      </c>
      <c r="D153" s="47">
        <v>7</v>
      </c>
      <c r="E153" s="37">
        <v>38.751600000000003</v>
      </c>
      <c r="F1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3"/>
      <c r="H153"/>
      <c r="I153"/>
    </row>
    <row r="154" spans="1:9" x14ac:dyDescent="0.25">
      <c r="A154" s="29">
        <v>45660</v>
      </c>
      <c r="B154" s="47">
        <v>1</v>
      </c>
      <c r="C154" s="47">
        <v>5</v>
      </c>
      <c r="D154" s="47">
        <v>8</v>
      </c>
      <c r="E154" s="37">
        <v>36.470300000000002</v>
      </c>
      <c r="F1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4"/>
      <c r="H154"/>
      <c r="I154"/>
    </row>
    <row r="155" spans="1:9" x14ac:dyDescent="0.25">
      <c r="A155" s="29">
        <v>45660</v>
      </c>
      <c r="B155" s="47">
        <v>1</v>
      </c>
      <c r="C155" s="47">
        <v>5</v>
      </c>
      <c r="D155" s="47">
        <v>9</v>
      </c>
      <c r="E155" s="37">
        <v>31.861599999999999</v>
      </c>
      <c r="F1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5"/>
      <c r="H155"/>
      <c r="I155"/>
    </row>
    <row r="156" spans="1:9" x14ac:dyDescent="0.25">
      <c r="A156" s="29">
        <v>45660</v>
      </c>
      <c r="B156" s="47">
        <v>1</v>
      </c>
      <c r="C156" s="47">
        <v>5</v>
      </c>
      <c r="D156" s="47">
        <v>10</v>
      </c>
      <c r="E156" s="37">
        <v>34.3996</v>
      </c>
      <c r="F1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6"/>
      <c r="H156"/>
      <c r="I156"/>
    </row>
    <row r="157" spans="1:9" x14ac:dyDescent="0.25">
      <c r="A157" s="29">
        <v>45660</v>
      </c>
      <c r="B157" s="47">
        <v>1</v>
      </c>
      <c r="C157" s="47">
        <v>5</v>
      </c>
      <c r="D157" s="47">
        <v>11</v>
      </c>
      <c r="E157" s="37">
        <v>33.152999999999999</v>
      </c>
      <c r="F1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7"/>
      <c r="H157"/>
      <c r="I157"/>
    </row>
    <row r="158" spans="1:9" x14ac:dyDescent="0.25">
      <c r="A158" s="29">
        <v>45660</v>
      </c>
      <c r="B158" s="47">
        <v>1</v>
      </c>
      <c r="C158" s="47">
        <v>5</v>
      </c>
      <c r="D158" s="47">
        <v>12</v>
      </c>
      <c r="E158" s="37">
        <v>35.726599999999998</v>
      </c>
      <c r="F1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8"/>
      <c r="H158"/>
      <c r="I158"/>
    </row>
    <row r="159" spans="1:9" x14ac:dyDescent="0.25">
      <c r="A159" s="29">
        <v>45660</v>
      </c>
      <c r="B159" s="47">
        <v>1</v>
      </c>
      <c r="C159" s="47">
        <v>5</v>
      </c>
      <c r="D159" s="47">
        <v>13</v>
      </c>
      <c r="E159" s="37">
        <v>29.807200000000002</v>
      </c>
      <c r="F1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9"/>
      <c r="H159"/>
      <c r="I159"/>
    </row>
    <row r="160" spans="1:9" x14ac:dyDescent="0.25">
      <c r="A160" s="29">
        <v>45660</v>
      </c>
      <c r="B160" s="47">
        <v>1</v>
      </c>
      <c r="C160" s="47">
        <v>5</v>
      </c>
      <c r="D160" s="47">
        <v>14</v>
      </c>
      <c r="E160" s="37">
        <v>31.0688</v>
      </c>
      <c r="F1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0"/>
      <c r="H160"/>
      <c r="I160"/>
    </row>
    <row r="161" spans="1:9" x14ac:dyDescent="0.25">
      <c r="A161" s="29">
        <v>45660</v>
      </c>
      <c r="B161" s="47">
        <v>1</v>
      </c>
      <c r="C161" s="47">
        <v>5</v>
      </c>
      <c r="D161" s="47">
        <v>15</v>
      </c>
      <c r="E161" s="37">
        <v>31.348800000000001</v>
      </c>
      <c r="F1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1"/>
      <c r="H161"/>
      <c r="I161"/>
    </row>
    <row r="162" spans="1:9" x14ac:dyDescent="0.25">
      <c r="A162" s="29">
        <v>45660</v>
      </c>
      <c r="B162" s="47">
        <v>1</v>
      </c>
      <c r="C162" s="47">
        <v>5</v>
      </c>
      <c r="D162" s="47">
        <v>16</v>
      </c>
      <c r="E162" s="37">
        <v>34.213799999999999</v>
      </c>
      <c r="F1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2"/>
      <c r="H162"/>
      <c r="I162"/>
    </row>
    <row r="163" spans="1:9" x14ac:dyDescent="0.25">
      <c r="A163" s="29">
        <v>45660</v>
      </c>
      <c r="B163" s="47">
        <v>1</v>
      </c>
      <c r="C163" s="47">
        <v>5</v>
      </c>
      <c r="D163" s="47">
        <v>17</v>
      </c>
      <c r="E163" s="37">
        <v>34.475000000000001</v>
      </c>
      <c r="F1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3"/>
      <c r="H163"/>
      <c r="I163"/>
    </row>
    <row r="164" spans="1:9" x14ac:dyDescent="0.25">
      <c r="A164" s="29">
        <v>45660</v>
      </c>
      <c r="B164" s="47">
        <v>1</v>
      </c>
      <c r="C164" s="47">
        <v>5</v>
      </c>
      <c r="D164" s="47">
        <v>18</v>
      </c>
      <c r="E164" s="37">
        <v>34.099600000000002</v>
      </c>
      <c r="F1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4"/>
      <c r="H164"/>
      <c r="I164"/>
    </row>
    <row r="165" spans="1:9" x14ac:dyDescent="0.25">
      <c r="A165" s="29">
        <v>45660</v>
      </c>
      <c r="B165" s="47">
        <v>1</v>
      </c>
      <c r="C165" s="47">
        <v>5</v>
      </c>
      <c r="D165" s="47">
        <v>19</v>
      </c>
      <c r="E165" s="37">
        <v>34.0929</v>
      </c>
      <c r="F1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5"/>
      <c r="H165"/>
      <c r="I165"/>
    </row>
    <row r="166" spans="1:9" x14ac:dyDescent="0.25">
      <c r="A166" s="29">
        <v>45660</v>
      </c>
      <c r="B166" s="47">
        <v>1</v>
      </c>
      <c r="C166" s="47">
        <v>5</v>
      </c>
      <c r="D166" s="47">
        <v>20</v>
      </c>
      <c r="E166" s="37">
        <v>35.3675</v>
      </c>
      <c r="F1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6"/>
      <c r="H166"/>
      <c r="I166"/>
    </row>
    <row r="167" spans="1:9" x14ac:dyDescent="0.25">
      <c r="A167" s="29">
        <v>45660</v>
      </c>
      <c r="B167" s="47">
        <v>1</v>
      </c>
      <c r="C167" s="47">
        <v>5</v>
      </c>
      <c r="D167" s="47">
        <v>21</v>
      </c>
      <c r="E167" s="37">
        <v>32.363</v>
      </c>
      <c r="F1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7"/>
      <c r="H167"/>
      <c r="I167"/>
    </row>
    <row r="168" spans="1:9" x14ac:dyDescent="0.25">
      <c r="A168" s="29">
        <v>45660</v>
      </c>
      <c r="B168" s="47">
        <v>1</v>
      </c>
      <c r="C168" s="47">
        <v>5</v>
      </c>
      <c r="D168" s="47">
        <v>22</v>
      </c>
      <c r="E168" s="37">
        <v>28.808900000000001</v>
      </c>
      <c r="F1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8"/>
      <c r="H168"/>
      <c r="I168"/>
    </row>
    <row r="169" spans="1:9" x14ac:dyDescent="0.25">
      <c r="A169" s="29">
        <v>45660</v>
      </c>
      <c r="B169" s="47">
        <v>1</v>
      </c>
      <c r="C169" s="47">
        <v>5</v>
      </c>
      <c r="D169" s="47">
        <v>23</v>
      </c>
      <c r="E169" s="37">
        <v>29.6997</v>
      </c>
      <c r="F1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9"/>
      <c r="H169"/>
      <c r="I169"/>
    </row>
    <row r="170" spans="1:9" x14ac:dyDescent="0.25">
      <c r="A170" s="29">
        <v>45660</v>
      </c>
      <c r="B170" s="47">
        <v>1</v>
      </c>
      <c r="C170" s="47">
        <v>5</v>
      </c>
      <c r="D170" s="47">
        <v>24</v>
      </c>
      <c r="E170" s="37">
        <v>32.4876</v>
      </c>
      <c r="F1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0"/>
      <c r="H170"/>
      <c r="I170"/>
    </row>
    <row r="171" spans="1:9" x14ac:dyDescent="0.25">
      <c r="A171" s="29">
        <v>45661</v>
      </c>
      <c r="B171" s="47">
        <v>1</v>
      </c>
      <c r="C171" s="47">
        <v>6</v>
      </c>
      <c r="D171" s="47">
        <v>1</v>
      </c>
      <c r="E171" s="37">
        <v>31.8459</v>
      </c>
      <c r="F1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1"/>
      <c r="H171"/>
      <c r="I171"/>
    </row>
    <row r="172" spans="1:9" x14ac:dyDescent="0.25">
      <c r="A172" s="29">
        <v>45661</v>
      </c>
      <c r="B172" s="47">
        <v>1</v>
      </c>
      <c r="C172" s="47">
        <v>6</v>
      </c>
      <c r="D172" s="47">
        <v>2</v>
      </c>
      <c r="E172" s="37">
        <v>30.996600000000001</v>
      </c>
      <c r="F1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2"/>
      <c r="H172"/>
      <c r="I172"/>
    </row>
    <row r="173" spans="1:9" x14ac:dyDescent="0.25">
      <c r="A173" s="29">
        <v>45661</v>
      </c>
      <c r="B173" s="47">
        <v>1</v>
      </c>
      <c r="C173" s="47">
        <v>6</v>
      </c>
      <c r="D173" s="47">
        <v>3</v>
      </c>
      <c r="E173" s="37">
        <v>31.0046</v>
      </c>
      <c r="F1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3"/>
      <c r="H173"/>
      <c r="I173"/>
    </row>
    <row r="174" spans="1:9" x14ac:dyDescent="0.25">
      <c r="A174" s="29">
        <v>45661</v>
      </c>
      <c r="B174" s="47">
        <v>1</v>
      </c>
      <c r="C174" s="47">
        <v>6</v>
      </c>
      <c r="D174" s="47">
        <v>4</v>
      </c>
      <c r="E174" s="37">
        <v>31.089300000000001</v>
      </c>
      <c r="F1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4"/>
      <c r="H174"/>
      <c r="I174"/>
    </row>
    <row r="175" spans="1:9" x14ac:dyDescent="0.25">
      <c r="A175" s="29">
        <v>45661</v>
      </c>
      <c r="B175" s="47">
        <v>1</v>
      </c>
      <c r="C175" s="47">
        <v>6</v>
      </c>
      <c r="D175" s="47">
        <v>5</v>
      </c>
      <c r="E175" s="37">
        <v>31.4465</v>
      </c>
      <c r="F1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5"/>
      <c r="H175"/>
      <c r="I175"/>
    </row>
    <row r="176" spans="1:9" x14ac:dyDescent="0.25">
      <c r="A176" s="29">
        <v>45661</v>
      </c>
      <c r="B176" s="47">
        <v>1</v>
      </c>
      <c r="C176" s="47">
        <v>6</v>
      </c>
      <c r="D176" s="47">
        <v>6</v>
      </c>
      <c r="E176" s="37">
        <v>34.619799999999998</v>
      </c>
      <c r="F1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6"/>
      <c r="H176"/>
      <c r="I176"/>
    </row>
    <row r="177" spans="1:9" x14ac:dyDescent="0.25">
      <c r="A177" s="29">
        <v>45661</v>
      </c>
      <c r="B177" s="47">
        <v>1</v>
      </c>
      <c r="C177" s="47">
        <v>6</v>
      </c>
      <c r="D177" s="47">
        <v>7</v>
      </c>
      <c r="E177" s="37">
        <v>36.335299999999997</v>
      </c>
      <c r="F1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7"/>
      <c r="H177"/>
      <c r="I177"/>
    </row>
    <row r="178" spans="1:9" x14ac:dyDescent="0.25">
      <c r="A178" s="29">
        <v>45661</v>
      </c>
      <c r="B178" s="47">
        <v>1</v>
      </c>
      <c r="C178" s="47">
        <v>6</v>
      </c>
      <c r="D178" s="47">
        <v>8</v>
      </c>
      <c r="E178" s="37">
        <v>32.601300000000002</v>
      </c>
      <c r="F1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8"/>
      <c r="H178"/>
      <c r="I178"/>
    </row>
    <row r="179" spans="1:9" x14ac:dyDescent="0.25">
      <c r="A179" s="29">
        <v>45661</v>
      </c>
      <c r="B179" s="47">
        <v>1</v>
      </c>
      <c r="C179" s="47">
        <v>6</v>
      </c>
      <c r="D179" s="47">
        <v>9</v>
      </c>
      <c r="E179" s="37">
        <v>9.3666</v>
      </c>
      <c r="F1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9"/>
      <c r="H179"/>
      <c r="I179"/>
    </row>
    <row r="180" spans="1:9" x14ac:dyDescent="0.25">
      <c r="A180" s="29">
        <v>45661</v>
      </c>
      <c r="B180" s="47">
        <v>1</v>
      </c>
      <c r="C180" s="47">
        <v>6</v>
      </c>
      <c r="D180" s="47">
        <v>10</v>
      </c>
      <c r="E180" s="37">
        <v>2.4645999999999999</v>
      </c>
      <c r="F1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0"/>
      <c r="H180"/>
      <c r="I180"/>
    </row>
    <row r="181" spans="1:9" x14ac:dyDescent="0.25">
      <c r="A181" s="29">
        <v>45661</v>
      </c>
      <c r="B181" s="47">
        <v>1</v>
      </c>
      <c r="C181" s="47">
        <v>6</v>
      </c>
      <c r="D181" s="47">
        <v>11</v>
      </c>
      <c r="E181" s="37">
        <v>-4.8929</v>
      </c>
      <c r="F1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1"/>
      <c r="H181"/>
      <c r="I181"/>
    </row>
    <row r="182" spans="1:9" x14ac:dyDescent="0.25">
      <c r="A182" s="29">
        <v>45661</v>
      </c>
      <c r="B182" s="47">
        <v>1</v>
      </c>
      <c r="C182" s="47">
        <v>6</v>
      </c>
      <c r="D182" s="47">
        <v>12</v>
      </c>
      <c r="E182" s="37">
        <v>-7.3693999999999997</v>
      </c>
      <c r="F1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2"/>
      <c r="H182"/>
      <c r="I182"/>
    </row>
    <row r="183" spans="1:9" x14ac:dyDescent="0.25">
      <c r="A183" s="29">
        <v>45661</v>
      </c>
      <c r="B183" s="47">
        <v>1</v>
      </c>
      <c r="C183" s="47">
        <v>6</v>
      </c>
      <c r="D183" s="47">
        <v>13</v>
      </c>
      <c r="E183" s="37">
        <v>-0.66059999999999997</v>
      </c>
      <c r="F1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3"/>
      <c r="H183"/>
      <c r="I183"/>
    </row>
    <row r="184" spans="1:9" x14ac:dyDescent="0.25">
      <c r="A184" s="29">
        <v>45661</v>
      </c>
      <c r="B184" s="47">
        <v>1</v>
      </c>
      <c r="C184" s="47">
        <v>6</v>
      </c>
      <c r="D184" s="47">
        <v>14</v>
      </c>
      <c r="E184" s="37">
        <v>-8.4047000000000001</v>
      </c>
      <c r="F1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4"/>
      <c r="H184"/>
      <c r="I184"/>
    </row>
    <row r="185" spans="1:9" x14ac:dyDescent="0.25">
      <c r="A185" s="29">
        <v>45661</v>
      </c>
      <c r="B185" s="47">
        <v>1</v>
      </c>
      <c r="C185" s="47">
        <v>6</v>
      </c>
      <c r="D185" s="47">
        <v>15</v>
      </c>
      <c r="E185" s="37">
        <v>-10.381399999999999</v>
      </c>
      <c r="F1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5"/>
      <c r="H185"/>
      <c r="I185"/>
    </row>
    <row r="186" spans="1:9" x14ac:dyDescent="0.25">
      <c r="A186" s="29">
        <v>45661</v>
      </c>
      <c r="B186" s="47">
        <v>1</v>
      </c>
      <c r="C186" s="47">
        <v>6</v>
      </c>
      <c r="D186" s="47">
        <v>16</v>
      </c>
      <c r="E186" s="37">
        <v>17.5426</v>
      </c>
      <c r="F1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6"/>
      <c r="H186"/>
      <c r="I186"/>
    </row>
    <row r="187" spans="1:9" x14ac:dyDescent="0.25">
      <c r="A187" s="29">
        <v>45661</v>
      </c>
      <c r="B187" s="47">
        <v>1</v>
      </c>
      <c r="C187" s="47">
        <v>6</v>
      </c>
      <c r="D187" s="47">
        <v>17</v>
      </c>
      <c r="E187" s="37">
        <v>16.763000000000002</v>
      </c>
      <c r="F1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7"/>
      <c r="H187"/>
      <c r="I187"/>
    </row>
    <row r="188" spans="1:9" x14ac:dyDescent="0.25">
      <c r="A188" s="29">
        <v>45661</v>
      </c>
      <c r="B188" s="47">
        <v>1</v>
      </c>
      <c r="C188" s="47">
        <v>6</v>
      </c>
      <c r="D188" s="47">
        <v>18</v>
      </c>
      <c r="E188" s="37">
        <v>11.2172</v>
      </c>
      <c r="F1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8"/>
      <c r="H188"/>
      <c r="I188"/>
    </row>
    <row r="189" spans="1:9" x14ac:dyDescent="0.25">
      <c r="A189" s="29">
        <v>45661</v>
      </c>
      <c r="B189" s="47">
        <v>1</v>
      </c>
      <c r="C189" s="47">
        <v>6</v>
      </c>
      <c r="D189" s="47">
        <v>19</v>
      </c>
      <c r="E189" s="37">
        <v>10.116099999999999</v>
      </c>
      <c r="F1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9"/>
      <c r="H189"/>
      <c r="I189"/>
    </row>
    <row r="190" spans="1:9" x14ac:dyDescent="0.25">
      <c r="A190" s="29">
        <v>45661</v>
      </c>
      <c r="B190" s="47">
        <v>1</v>
      </c>
      <c r="C190" s="47">
        <v>6</v>
      </c>
      <c r="D190" s="47">
        <v>20</v>
      </c>
      <c r="E190" s="37">
        <v>10.6416</v>
      </c>
      <c r="F1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0"/>
      <c r="H190"/>
      <c r="I190"/>
    </row>
    <row r="191" spans="1:9" x14ac:dyDescent="0.25">
      <c r="A191" s="29">
        <v>45661</v>
      </c>
      <c r="B191" s="47">
        <v>1</v>
      </c>
      <c r="C191" s="47">
        <v>6</v>
      </c>
      <c r="D191" s="47">
        <v>21</v>
      </c>
      <c r="E191" s="37">
        <v>13.218</v>
      </c>
      <c r="F1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1"/>
      <c r="H191"/>
      <c r="I191"/>
    </row>
    <row r="192" spans="1:9" x14ac:dyDescent="0.25">
      <c r="A192" s="29">
        <v>45661</v>
      </c>
      <c r="B192" s="47">
        <v>1</v>
      </c>
      <c r="C192" s="47">
        <v>6</v>
      </c>
      <c r="D192" s="47">
        <v>22</v>
      </c>
      <c r="E192" s="37">
        <v>14.026899999999999</v>
      </c>
      <c r="F1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2"/>
      <c r="H192"/>
      <c r="I192"/>
    </row>
    <row r="193" spans="1:9" x14ac:dyDescent="0.25">
      <c r="A193" s="29">
        <v>45661</v>
      </c>
      <c r="B193" s="47">
        <v>1</v>
      </c>
      <c r="C193" s="47">
        <v>6</v>
      </c>
      <c r="D193" s="47">
        <v>23</v>
      </c>
      <c r="E193" s="37">
        <v>27.250399999999999</v>
      </c>
      <c r="F1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3"/>
      <c r="H193"/>
      <c r="I193"/>
    </row>
    <row r="194" spans="1:9" x14ac:dyDescent="0.25">
      <c r="A194" s="29">
        <v>45661</v>
      </c>
      <c r="B194" s="47">
        <v>1</v>
      </c>
      <c r="C194" s="47">
        <v>6</v>
      </c>
      <c r="D194" s="47">
        <v>24</v>
      </c>
      <c r="E194" s="37">
        <v>28.761900000000001</v>
      </c>
      <c r="F1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4"/>
      <c r="H194"/>
      <c r="I194"/>
    </row>
    <row r="195" spans="1:9" x14ac:dyDescent="0.25">
      <c r="A195" s="29">
        <v>45662</v>
      </c>
      <c r="B195" s="47">
        <v>1</v>
      </c>
      <c r="C195" s="47">
        <v>7</v>
      </c>
      <c r="D195" s="47">
        <v>1</v>
      </c>
      <c r="E195" s="37">
        <v>30.186699999999998</v>
      </c>
      <c r="F1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5"/>
      <c r="H195"/>
      <c r="I195"/>
    </row>
    <row r="196" spans="1:9" x14ac:dyDescent="0.25">
      <c r="A196" s="29">
        <v>45662</v>
      </c>
      <c r="B196" s="47">
        <v>1</v>
      </c>
      <c r="C196" s="47">
        <v>7</v>
      </c>
      <c r="D196" s="47">
        <v>2</v>
      </c>
      <c r="E196" s="37">
        <v>29.568000000000001</v>
      </c>
      <c r="F1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6"/>
      <c r="H196"/>
      <c r="I196"/>
    </row>
    <row r="197" spans="1:9" x14ac:dyDescent="0.25">
      <c r="A197" s="29">
        <v>45662</v>
      </c>
      <c r="B197" s="47">
        <v>1</v>
      </c>
      <c r="C197" s="47">
        <v>7</v>
      </c>
      <c r="D197" s="47">
        <v>3</v>
      </c>
      <c r="E197" s="37">
        <v>32.163699999999999</v>
      </c>
      <c r="F1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7"/>
      <c r="H197"/>
      <c r="I197"/>
    </row>
    <row r="198" spans="1:9" x14ac:dyDescent="0.25">
      <c r="A198" s="29">
        <v>45662</v>
      </c>
      <c r="B198" s="47">
        <v>1</v>
      </c>
      <c r="C198" s="47">
        <v>7</v>
      </c>
      <c r="D198" s="47">
        <v>4</v>
      </c>
      <c r="E198" s="37">
        <v>32.194499999999998</v>
      </c>
      <c r="F1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8"/>
      <c r="H198"/>
      <c r="I198"/>
    </row>
    <row r="199" spans="1:9" x14ac:dyDescent="0.25">
      <c r="A199" s="29">
        <v>45662</v>
      </c>
      <c r="B199" s="47">
        <v>1</v>
      </c>
      <c r="C199" s="47">
        <v>7</v>
      </c>
      <c r="D199" s="47">
        <v>5</v>
      </c>
      <c r="E199" s="37">
        <v>30.6691</v>
      </c>
      <c r="F1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9"/>
      <c r="H199"/>
      <c r="I199"/>
    </row>
    <row r="200" spans="1:9" x14ac:dyDescent="0.25">
      <c r="A200" s="29">
        <v>45662</v>
      </c>
      <c r="B200" s="47">
        <v>1</v>
      </c>
      <c r="C200" s="47">
        <v>7</v>
      </c>
      <c r="D200" s="47">
        <v>6</v>
      </c>
      <c r="E200" s="37">
        <v>32.375700000000002</v>
      </c>
      <c r="F2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0"/>
      <c r="H200"/>
      <c r="I200"/>
    </row>
    <row r="201" spans="1:9" x14ac:dyDescent="0.25">
      <c r="A201" s="29">
        <v>45662</v>
      </c>
      <c r="B201" s="47">
        <v>1</v>
      </c>
      <c r="C201" s="47">
        <v>7</v>
      </c>
      <c r="D201" s="47">
        <v>7</v>
      </c>
      <c r="E201" s="37">
        <v>41.379600000000003</v>
      </c>
      <c r="F2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1"/>
      <c r="H201"/>
      <c r="I201"/>
    </row>
    <row r="202" spans="1:9" x14ac:dyDescent="0.25">
      <c r="A202" s="29">
        <v>45662</v>
      </c>
      <c r="B202" s="47">
        <v>1</v>
      </c>
      <c r="C202" s="47">
        <v>7</v>
      </c>
      <c r="D202" s="47">
        <v>8</v>
      </c>
      <c r="E202" s="37">
        <v>20.852699999999999</v>
      </c>
      <c r="F2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2"/>
      <c r="H202"/>
      <c r="I202"/>
    </row>
    <row r="203" spans="1:9" x14ac:dyDescent="0.25">
      <c r="A203" s="29">
        <v>45662</v>
      </c>
      <c r="B203" s="47">
        <v>1</v>
      </c>
      <c r="C203" s="47">
        <v>7</v>
      </c>
      <c r="D203" s="47">
        <v>9</v>
      </c>
      <c r="E203" s="37">
        <v>6.8258000000000001</v>
      </c>
      <c r="F2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3"/>
      <c r="H203"/>
      <c r="I203"/>
    </row>
    <row r="204" spans="1:9" x14ac:dyDescent="0.25">
      <c r="A204" s="29">
        <v>45662</v>
      </c>
      <c r="B204" s="47">
        <v>1</v>
      </c>
      <c r="C204" s="47">
        <v>7</v>
      </c>
      <c r="D204" s="47">
        <v>10</v>
      </c>
      <c r="E204" s="37">
        <v>3.4304000000000001</v>
      </c>
      <c r="F2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4"/>
      <c r="H204"/>
      <c r="I204"/>
    </row>
    <row r="205" spans="1:9" x14ac:dyDescent="0.25">
      <c r="A205" s="29">
        <v>45662</v>
      </c>
      <c r="B205" s="47">
        <v>1</v>
      </c>
      <c r="C205" s="47">
        <v>7</v>
      </c>
      <c r="D205" s="47">
        <v>11</v>
      </c>
      <c r="E205" s="37">
        <v>-0.35070000000000001</v>
      </c>
      <c r="F2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5"/>
      <c r="H205"/>
      <c r="I205"/>
    </row>
    <row r="206" spans="1:9" x14ac:dyDescent="0.25">
      <c r="A206" s="29">
        <v>45662</v>
      </c>
      <c r="B206" s="47">
        <v>1</v>
      </c>
      <c r="C206" s="47">
        <v>7</v>
      </c>
      <c r="D206" s="47">
        <v>12</v>
      </c>
      <c r="E206" s="37">
        <v>9.4589999999999996</v>
      </c>
      <c r="F2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6"/>
      <c r="H206"/>
      <c r="I206"/>
    </row>
    <row r="207" spans="1:9" x14ac:dyDescent="0.25">
      <c r="A207" s="29">
        <v>45662</v>
      </c>
      <c r="B207" s="47">
        <v>1</v>
      </c>
      <c r="C207" s="47">
        <v>7</v>
      </c>
      <c r="D207" s="47">
        <v>13</v>
      </c>
      <c r="E207" s="37">
        <v>20.881799999999998</v>
      </c>
      <c r="F2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7"/>
      <c r="H207"/>
      <c r="I207"/>
    </row>
    <row r="208" spans="1:9" x14ac:dyDescent="0.25">
      <c r="A208" s="29">
        <v>45662</v>
      </c>
      <c r="B208" s="47">
        <v>1</v>
      </c>
      <c r="C208" s="47">
        <v>7</v>
      </c>
      <c r="D208" s="47">
        <v>14</v>
      </c>
      <c r="E208" s="37">
        <v>19.797999999999998</v>
      </c>
      <c r="F2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8"/>
      <c r="H208"/>
      <c r="I208"/>
    </row>
    <row r="209" spans="1:9" x14ac:dyDescent="0.25">
      <c r="A209" s="29">
        <v>45662</v>
      </c>
      <c r="B209" s="47">
        <v>1</v>
      </c>
      <c r="C209" s="47">
        <v>7</v>
      </c>
      <c r="D209" s="47">
        <v>15</v>
      </c>
      <c r="E209" s="37">
        <v>18.0258</v>
      </c>
      <c r="F2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9"/>
      <c r="H209"/>
      <c r="I209"/>
    </row>
    <row r="210" spans="1:9" x14ac:dyDescent="0.25">
      <c r="A210" s="29">
        <v>45662</v>
      </c>
      <c r="B210" s="47">
        <v>1</v>
      </c>
      <c r="C210" s="47">
        <v>7</v>
      </c>
      <c r="D210" s="47">
        <v>16</v>
      </c>
      <c r="E210" s="37">
        <v>32.176299999999998</v>
      </c>
      <c r="F2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0"/>
      <c r="H210"/>
      <c r="I210"/>
    </row>
    <row r="211" spans="1:9" x14ac:dyDescent="0.25">
      <c r="A211" s="29">
        <v>45662</v>
      </c>
      <c r="B211" s="47">
        <v>1</v>
      </c>
      <c r="C211" s="47">
        <v>7</v>
      </c>
      <c r="D211" s="47">
        <v>17</v>
      </c>
      <c r="E211" s="37">
        <v>46.502699999999997</v>
      </c>
      <c r="F2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1"/>
      <c r="H211"/>
      <c r="I211"/>
    </row>
    <row r="212" spans="1:9" x14ac:dyDescent="0.25">
      <c r="A212" s="29">
        <v>45662</v>
      </c>
      <c r="B212" s="47">
        <v>1</v>
      </c>
      <c r="C212" s="47">
        <v>7</v>
      </c>
      <c r="D212" s="47">
        <v>18</v>
      </c>
      <c r="E212" s="37">
        <v>41.636899999999997</v>
      </c>
      <c r="F2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2"/>
      <c r="H212"/>
      <c r="I212"/>
    </row>
    <row r="213" spans="1:9" x14ac:dyDescent="0.25">
      <c r="A213" s="29">
        <v>45662</v>
      </c>
      <c r="B213" s="47">
        <v>1</v>
      </c>
      <c r="C213" s="47">
        <v>7</v>
      </c>
      <c r="D213" s="47">
        <v>19</v>
      </c>
      <c r="E213" s="37">
        <v>38.057400000000001</v>
      </c>
      <c r="F2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3"/>
      <c r="H213"/>
      <c r="I213"/>
    </row>
    <row r="214" spans="1:9" x14ac:dyDescent="0.25">
      <c r="A214" s="29">
        <v>45662</v>
      </c>
      <c r="B214" s="47">
        <v>1</v>
      </c>
      <c r="C214" s="47">
        <v>7</v>
      </c>
      <c r="D214" s="47">
        <v>20</v>
      </c>
      <c r="E214" s="37">
        <v>38.303199999999997</v>
      </c>
      <c r="F2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4"/>
      <c r="H214"/>
      <c r="I214"/>
    </row>
    <row r="215" spans="1:9" x14ac:dyDescent="0.25">
      <c r="A215" s="29">
        <v>45662</v>
      </c>
      <c r="B215" s="47">
        <v>1</v>
      </c>
      <c r="C215" s="47">
        <v>7</v>
      </c>
      <c r="D215" s="47">
        <v>21</v>
      </c>
      <c r="E215" s="37">
        <v>40.131999999999998</v>
      </c>
      <c r="F2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5"/>
      <c r="H215"/>
      <c r="I215"/>
    </row>
    <row r="216" spans="1:9" x14ac:dyDescent="0.25">
      <c r="A216" s="29">
        <v>45662</v>
      </c>
      <c r="B216" s="47">
        <v>1</v>
      </c>
      <c r="C216" s="47">
        <v>7</v>
      </c>
      <c r="D216" s="47">
        <v>22</v>
      </c>
      <c r="E216" s="37">
        <v>37.9011</v>
      </c>
      <c r="F2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6"/>
      <c r="H216"/>
      <c r="I216"/>
    </row>
    <row r="217" spans="1:9" x14ac:dyDescent="0.25">
      <c r="A217" s="29">
        <v>45662</v>
      </c>
      <c r="B217" s="47">
        <v>1</v>
      </c>
      <c r="C217" s="47">
        <v>7</v>
      </c>
      <c r="D217" s="47">
        <v>23</v>
      </c>
      <c r="E217" s="37">
        <v>37.108800000000002</v>
      </c>
      <c r="F2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7"/>
      <c r="H217"/>
      <c r="I217"/>
    </row>
    <row r="218" spans="1:9" x14ac:dyDescent="0.25">
      <c r="A218" s="29">
        <v>45662</v>
      </c>
      <c r="B218" s="47">
        <v>1</v>
      </c>
      <c r="C218" s="47">
        <v>7</v>
      </c>
      <c r="D218" s="47">
        <v>24</v>
      </c>
      <c r="E218" s="37">
        <v>35.431199999999997</v>
      </c>
      <c r="F2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8"/>
      <c r="H218"/>
      <c r="I218"/>
    </row>
    <row r="219" spans="1:9" x14ac:dyDescent="0.25">
      <c r="A219" s="29">
        <v>45663</v>
      </c>
      <c r="B219" s="47">
        <v>1</v>
      </c>
      <c r="C219" s="47">
        <v>1</v>
      </c>
      <c r="D219" s="47">
        <v>1</v>
      </c>
      <c r="E219" s="37">
        <v>36.647500000000001</v>
      </c>
      <c r="F2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9"/>
      <c r="H219"/>
      <c r="I219"/>
    </row>
    <row r="220" spans="1:9" x14ac:dyDescent="0.25">
      <c r="A220" s="29">
        <v>45663</v>
      </c>
      <c r="B220" s="47">
        <v>1</v>
      </c>
      <c r="C220" s="47">
        <v>1</v>
      </c>
      <c r="D220" s="47">
        <v>2</v>
      </c>
      <c r="E220" s="37">
        <v>38.847200000000001</v>
      </c>
      <c r="F2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0"/>
      <c r="H220"/>
      <c r="I220"/>
    </row>
    <row r="221" spans="1:9" x14ac:dyDescent="0.25">
      <c r="A221" s="29">
        <v>45663</v>
      </c>
      <c r="B221" s="47">
        <v>1</v>
      </c>
      <c r="C221" s="47">
        <v>1</v>
      </c>
      <c r="D221" s="47">
        <v>3</v>
      </c>
      <c r="E221" s="37">
        <v>37.583199999999998</v>
      </c>
      <c r="F2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1"/>
      <c r="H221"/>
      <c r="I221"/>
    </row>
    <row r="222" spans="1:9" x14ac:dyDescent="0.25">
      <c r="A222" s="29">
        <v>45663</v>
      </c>
      <c r="B222" s="47">
        <v>1</v>
      </c>
      <c r="C222" s="47">
        <v>1</v>
      </c>
      <c r="D222" s="47">
        <v>4</v>
      </c>
      <c r="E222" s="37">
        <v>41.424100000000003</v>
      </c>
      <c r="F2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2"/>
      <c r="H222"/>
      <c r="I222"/>
    </row>
    <row r="223" spans="1:9" x14ac:dyDescent="0.25">
      <c r="A223" s="29">
        <v>45663</v>
      </c>
      <c r="B223" s="47">
        <v>1</v>
      </c>
      <c r="C223" s="47">
        <v>1</v>
      </c>
      <c r="D223" s="47">
        <v>5</v>
      </c>
      <c r="E223" s="37">
        <v>40.7498</v>
      </c>
      <c r="F2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3"/>
      <c r="H223"/>
      <c r="I223"/>
    </row>
    <row r="224" spans="1:9" x14ac:dyDescent="0.25">
      <c r="A224" s="29">
        <v>45663</v>
      </c>
      <c r="B224" s="47">
        <v>1</v>
      </c>
      <c r="C224" s="47">
        <v>1</v>
      </c>
      <c r="D224" s="47">
        <v>6</v>
      </c>
      <c r="E224" s="37">
        <v>51.1526</v>
      </c>
      <c r="F2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4"/>
      <c r="H224"/>
      <c r="I224"/>
    </row>
    <row r="225" spans="1:9" x14ac:dyDescent="0.25">
      <c r="A225" s="29">
        <v>45663</v>
      </c>
      <c r="B225" s="47">
        <v>1</v>
      </c>
      <c r="C225" s="47">
        <v>1</v>
      </c>
      <c r="D225" s="47">
        <v>7</v>
      </c>
      <c r="E225" s="37">
        <v>60.657600000000002</v>
      </c>
      <c r="F2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5"/>
      <c r="H225"/>
      <c r="I225"/>
    </row>
    <row r="226" spans="1:9" x14ac:dyDescent="0.25">
      <c r="A226" s="29">
        <v>45663</v>
      </c>
      <c r="B226" s="47">
        <v>1</v>
      </c>
      <c r="C226" s="47">
        <v>1</v>
      </c>
      <c r="D226" s="47">
        <v>8</v>
      </c>
      <c r="E226" s="37">
        <v>54.943800000000003</v>
      </c>
      <c r="F2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6"/>
      <c r="H226"/>
      <c r="I226"/>
    </row>
    <row r="227" spans="1:9" x14ac:dyDescent="0.25">
      <c r="A227" s="29">
        <v>45663</v>
      </c>
      <c r="B227" s="47">
        <v>1</v>
      </c>
      <c r="C227" s="47">
        <v>1</v>
      </c>
      <c r="D227" s="47">
        <v>9</v>
      </c>
      <c r="E227" s="37">
        <v>35.710999999999999</v>
      </c>
      <c r="F2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7"/>
      <c r="H227"/>
      <c r="I227"/>
    </row>
    <row r="228" spans="1:9" x14ac:dyDescent="0.25">
      <c r="A228" s="29">
        <v>45663</v>
      </c>
      <c r="B228" s="47">
        <v>1</v>
      </c>
      <c r="C228" s="47">
        <v>1</v>
      </c>
      <c r="D228" s="47">
        <v>10</v>
      </c>
      <c r="E228" s="37">
        <v>31.564900000000002</v>
      </c>
      <c r="F2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8"/>
      <c r="H228"/>
      <c r="I228"/>
    </row>
    <row r="229" spans="1:9" x14ac:dyDescent="0.25">
      <c r="A229" s="29">
        <v>45663</v>
      </c>
      <c r="B229" s="47">
        <v>1</v>
      </c>
      <c r="C229" s="47">
        <v>1</v>
      </c>
      <c r="D229" s="47">
        <v>11</v>
      </c>
      <c r="E229" s="37">
        <v>27.553999999999998</v>
      </c>
      <c r="F2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9"/>
      <c r="H229"/>
      <c r="I229"/>
    </row>
    <row r="230" spans="1:9" x14ac:dyDescent="0.25">
      <c r="A230" s="29">
        <v>45663</v>
      </c>
      <c r="B230" s="47">
        <v>1</v>
      </c>
      <c r="C230" s="47">
        <v>1</v>
      </c>
      <c r="D230" s="47">
        <v>12</v>
      </c>
      <c r="E230" s="37">
        <v>27.228999999999999</v>
      </c>
      <c r="F2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0"/>
      <c r="H230"/>
      <c r="I230"/>
    </row>
    <row r="231" spans="1:9" x14ac:dyDescent="0.25">
      <c r="A231" s="29">
        <v>45663</v>
      </c>
      <c r="B231" s="47">
        <v>1</v>
      </c>
      <c r="C231" s="47">
        <v>1</v>
      </c>
      <c r="D231" s="47">
        <v>13</v>
      </c>
      <c r="E231" s="37">
        <v>30.233899999999998</v>
      </c>
      <c r="F2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1"/>
      <c r="H231"/>
      <c r="I231"/>
    </row>
    <row r="232" spans="1:9" x14ac:dyDescent="0.25">
      <c r="A232" s="29">
        <v>45663</v>
      </c>
      <c r="B232" s="47">
        <v>1</v>
      </c>
      <c r="C232" s="47">
        <v>1</v>
      </c>
      <c r="D232" s="47">
        <v>14</v>
      </c>
      <c r="E232" s="37">
        <v>28.520199999999999</v>
      </c>
      <c r="F2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2"/>
      <c r="H232"/>
      <c r="I232"/>
    </row>
    <row r="233" spans="1:9" x14ac:dyDescent="0.25">
      <c r="A233" s="29">
        <v>45663</v>
      </c>
      <c r="B233" s="47">
        <v>1</v>
      </c>
      <c r="C233" s="47">
        <v>1</v>
      </c>
      <c r="D233" s="47">
        <v>15</v>
      </c>
      <c r="E233" s="37">
        <v>28.184999999999999</v>
      </c>
      <c r="F2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3"/>
      <c r="H233"/>
      <c r="I233"/>
    </row>
    <row r="234" spans="1:9" x14ac:dyDescent="0.25">
      <c r="A234" s="29">
        <v>45663</v>
      </c>
      <c r="B234" s="47">
        <v>1</v>
      </c>
      <c r="C234" s="47">
        <v>1</v>
      </c>
      <c r="D234" s="47">
        <v>16</v>
      </c>
      <c r="E234" s="37">
        <v>42.128399999999999</v>
      </c>
      <c r="F2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4"/>
      <c r="H234"/>
      <c r="I234"/>
    </row>
    <row r="235" spans="1:9" x14ac:dyDescent="0.25">
      <c r="A235" s="29">
        <v>45663</v>
      </c>
      <c r="B235" s="47">
        <v>1</v>
      </c>
      <c r="C235" s="47">
        <v>1</v>
      </c>
      <c r="D235" s="47">
        <v>17</v>
      </c>
      <c r="E235" s="37">
        <v>52.799900000000001</v>
      </c>
      <c r="F2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5"/>
      <c r="H235"/>
      <c r="I235"/>
    </row>
    <row r="236" spans="1:9" x14ac:dyDescent="0.25">
      <c r="A236" s="29">
        <v>45663</v>
      </c>
      <c r="B236" s="47">
        <v>1</v>
      </c>
      <c r="C236" s="47">
        <v>1</v>
      </c>
      <c r="D236" s="47">
        <v>18</v>
      </c>
      <c r="E236" s="37">
        <v>56.660899999999998</v>
      </c>
      <c r="F2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6"/>
      <c r="H236"/>
      <c r="I236"/>
    </row>
    <row r="237" spans="1:9" x14ac:dyDescent="0.25">
      <c r="A237" s="29">
        <v>45663</v>
      </c>
      <c r="B237" s="47">
        <v>1</v>
      </c>
      <c r="C237" s="47">
        <v>1</v>
      </c>
      <c r="D237" s="47">
        <v>19</v>
      </c>
      <c r="E237" s="37">
        <v>42.7226</v>
      </c>
      <c r="F2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7"/>
      <c r="H237"/>
      <c r="I237"/>
    </row>
    <row r="238" spans="1:9" x14ac:dyDescent="0.25">
      <c r="A238" s="29">
        <v>45663</v>
      </c>
      <c r="B238" s="47">
        <v>1</v>
      </c>
      <c r="C238" s="47">
        <v>1</v>
      </c>
      <c r="D238" s="47">
        <v>20</v>
      </c>
      <c r="E238" s="37">
        <v>41.304499999999997</v>
      </c>
      <c r="F2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8"/>
      <c r="H238"/>
      <c r="I238"/>
    </row>
    <row r="239" spans="1:9" x14ac:dyDescent="0.25">
      <c r="A239" s="29">
        <v>45663</v>
      </c>
      <c r="B239" s="47">
        <v>1</v>
      </c>
      <c r="C239" s="47">
        <v>1</v>
      </c>
      <c r="D239" s="47">
        <v>21</v>
      </c>
      <c r="E239" s="37">
        <v>41.177100000000003</v>
      </c>
      <c r="F2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9"/>
      <c r="H239"/>
      <c r="I239"/>
    </row>
    <row r="240" spans="1:9" x14ac:dyDescent="0.25">
      <c r="A240" s="29">
        <v>45663</v>
      </c>
      <c r="B240" s="47">
        <v>1</v>
      </c>
      <c r="C240" s="47">
        <v>1</v>
      </c>
      <c r="D240" s="47">
        <v>22</v>
      </c>
      <c r="E240" s="37">
        <v>38.871499999999997</v>
      </c>
      <c r="F2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0"/>
      <c r="H240"/>
      <c r="I240"/>
    </row>
    <row r="241" spans="1:9" x14ac:dyDescent="0.25">
      <c r="A241" s="29">
        <v>45663</v>
      </c>
      <c r="B241" s="47">
        <v>1</v>
      </c>
      <c r="C241" s="47">
        <v>1</v>
      </c>
      <c r="D241" s="47">
        <v>23</v>
      </c>
      <c r="E241" s="37">
        <v>38.847700000000003</v>
      </c>
      <c r="F2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1"/>
      <c r="H241"/>
      <c r="I241"/>
    </row>
    <row r="242" spans="1:9" x14ac:dyDescent="0.25">
      <c r="A242" s="29">
        <v>45663</v>
      </c>
      <c r="B242" s="47">
        <v>1</v>
      </c>
      <c r="C242" s="47">
        <v>1</v>
      </c>
      <c r="D242" s="47">
        <v>24</v>
      </c>
      <c r="E242" s="37">
        <v>29.857800000000001</v>
      </c>
      <c r="F2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2"/>
      <c r="H242"/>
      <c r="I242"/>
    </row>
    <row r="243" spans="1:9" x14ac:dyDescent="0.25">
      <c r="A243" s="29">
        <v>45664</v>
      </c>
      <c r="B243" s="47">
        <v>1</v>
      </c>
      <c r="C243" s="47">
        <v>2</v>
      </c>
      <c r="D243" s="47">
        <v>1</v>
      </c>
      <c r="E243" s="37">
        <v>46.819800000000001</v>
      </c>
      <c r="F2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3"/>
      <c r="H243"/>
      <c r="I243"/>
    </row>
    <row r="244" spans="1:9" x14ac:dyDescent="0.25">
      <c r="A244" s="29">
        <v>45664</v>
      </c>
      <c r="B244" s="47">
        <v>1</v>
      </c>
      <c r="C244" s="47">
        <v>2</v>
      </c>
      <c r="D244" s="47">
        <v>2</v>
      </c>
      <c r="E244" s="37">
        <v>42.520200000000003</v>
      </c>
      <c r="F2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4"/>
      <c r="H244"/>
      <c r="I244"/>
    </row>
    <row r="245" spans="1:9" x14ac:dyDescent="0.25">
      <c r="A245" s="29">
        <v>45664</v>
      </c>
      <c r="B245" s="47">
        <v>1</v>
      </c>
      <c r="C245" s="47">
        <v>2</v>
      </c>
      <c r="D245" s="47">
        <v>3</v>
      </c>
      <c r="E245" s="37">
        <v>40.530500000000004</v>
      </c>
      <c r="F2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5"/>
      <c r="H245"/>
      <c r="I245"/>
    </row>
    <row r="246" spans="1:9" x14ac:dyDescent="0.25">
      <c r="A246" s="29">
        <v>45664</v>
      </c>
      <c r="B246" s="47">
        <v>1</v>
      </c>
      <c r="C246" s="47">
        <v>2</v>
      </c>
      <c r="D246" s="47">
        <v>4</v>
      </c>
      <c r="E246" s="37">
        <v>41.481299999999997</v>
      </c>
      <c r="F2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6"/>
      <c r="H246"/>
      <c r="I246"/>
    </row>
    <row r="247" spans="1:9" x14ac:dyDescent="0.25">
      <c r="A247" s="29">
        <v>45664</v>
      </c>
      <c r="B247" s="47">
        <v>1</v>
      </c>
      <c r="C247" s="47">
        <v>2</v>
      </c>
      <c r="D247" s="47">
        <v>5</v>
      </c>
      <c r="E247" s="37">
        <v>38.6965</v>
      </c>
      <c r="F2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7"/>
      <c r="H247"/>
      <c r="I247"/>
    </row>
    <row r="248" spans="1:9" x14ac:dyDescent="0.25">
      <c r="A248" s="29">
        <v>45664</v>
      </c>
      <c r="B248" s="47">
        <v>1</v>
      </c>
      <c r="C248" s="47">
        <v>2</v>
      </c>
      <c r="D248" s="47">
        <v>6</v>
      </c>
      <c r="E248" s="37">
        <v>43.842599999999997</v>
      </c>
      <c r="F2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8"/>
      <c r="H248"/>
      <c r="I248"/>
    </row>
    <row r="249" spans="1:9" x14ac:dyDescent="0.25">
      <c r="A249" s="29">
        <v>45664</v>
      </c>
      <c r="B249" s="47">
        <v>1</v>
      </c>
      <c r="C249" s="47">
        <v>2</v>
      </c>
      <c r="D249" s="47">
        <v>7</v>
      </c>
      <c r="E249" s="37">
        <v>27.212900000000001</v>
      </c>
      <c r="F2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9"/>
      <c r="H249"/>
      <c r="I249"/>
    </row>
    <row r="250" spans="1:9" x14ac:dyDescent="0.25">
      <c r="A250" s="29">
        <v>45664</v>
      </c>
      <c r="B250" s="47">
        <v>1</v>
      </c>
      <c r="C250" s="47">
        <v>2</v>
      </c>
      <c r="D250" s="47">
        <v>8</v>
      </c>
      <c r="E250" s="37">
        <v>33.831899999999997</v>
      </c>
      <c r="F2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0"/>
      <c r="H250"/>
      <c r="I250"/>
    </row>
    <row r="251" spans="1:9" x14ac:dyDescent="0.25">
      <c r="A251" s="29">
        <v>45664</v>
      </c>
      <c r="B251" s="47">
        <v>1</v>
      </c>
      <c r="C251" s="47">
        <v>2</v>
      </c>
      <c r="D251" s="47">
        <v>9</v>
      </c>
      <c r="E251" s="37">
        <v>45.3506</v>
      </c>
      <c r="F2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1"/>
      <c r="H251"/>
      <c r="I251"/>
    </row>
    <row r="252" spans="1:9" x14ac:dyDescent="0.25">
      <c r="A252" s="29">
        <v>45664</v>
      </c>
      <c r="B252" s="47">
        <v>1</v>
      </c>
      <c r="C252" s="47">
        <v>2</v>
      </c>
      <c r="D252" s="47">
        <v>10</v>
      </c>
      <c r="E252" s="37">
        <v>35.325200000000002</v>
      </c>
      <c r="F2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2"/>
      <c r="H252"/>
      <c r="I252"/>
    </row>
    <row r="253" spans="1:9" x14ac:dyDescent="0.25">
      <c r="A253" s="29">
        <v>45664</v>
      </c>
      <c r="B253" s="47">
        <v>1</v>
      </c>
      <c r="C253" s="47">
        <v>2</v>
      </c>
      <c r="D253" s="47">
        <v>11</v>
      </c>
      <c r="E253" s="37">
        <v>30.3459</v>
      </c>
      <c r="F2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3"/>
      <c r="H253"/>
      <c r="I253"/>
    </row>
    <row r="254" spans="1:9" x14ac:dyDescent="0.25">
      <c r="A254" s="29">
        <v>45664</v>
      </c>
      <c r="B254" s="47">
        <v>1</v>
      </c>
      <c r="C254" s="47">
        <v>2</v>
      </c>
      <c r="D254" s="47">
        <v>12</v>
      </c>
      <c r="E254" s="37">
        <v>23.7119</v>
      </c>
      <c r="F2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4"/>
      <c r="H254"/>
      <c r="I254"/>
    </row>
    <row r="255" spans="1:9" x14ac:dyDescent="0.25">
      <c r="A255" s="29">
        <v>45664</v>
      </c>
      <c r="B255" s="47">
        <v>1</v>
      </c>
      <c r="C255" s="47">
        <v>2</v>
      </c>
      <c r="D255" s="47">
        <v>13</v>
      </c>
      <c r="E255" s="37">
        <v>24.544899999999998</v>
      </c>
      <c r="F2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5"/>
      <c r="H255"/>
      <c r="I255"/>
    </row>
    <row r="256" spans="1:9" x14ac:dyDescent="0.25">
      <c r="A256" s="29">
        <v>45664</v>
      </c>
      <c r="B256" s="47">
        <v>1</v>
      </c>
      <c r="C256" s="47">
        <v>2</v>
      </c>
      <c r="D256" s="47">
        <v>14</v>
      </c>
      <c r="E256" s="37">
        <v>25.805499999999999</v>
      </c>
      <c r="F2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6"/>
      <c r="H256"/>
      <c r="I256"/>
    </row>
    <row r="257" spans="1:9" x14ac:dyDescent="0.25">
      <c r="A257" s="29">
        <v>45664</v>
      </c>
      <c r="B257" s="47">
        <v>1</v>
      </c>
      <c r="C257" s="47">
        <v>2</v>
      </c>
      <c r="D257" s="47">
        <v>15</v>
      </c>
      <c r="E257" s="37">
        <v>31.342199999999998</v>
      </c>
      <c r="F2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7"/>
      <c r="H257"/>
      <c r="I257"/>
    </row>
    <row r="258" spans="1:9" x14ac:dyDescent="0.25">
      <c r="A258" s="29">
        <v>45664</v>
      </c>
      <c r="B258" s="47">
        <v>1</v>
      </c>
      <c r="C258" s="47">
        <v>2</v>
      </c>
      <c r="D258" s="47">
        <v>16</v>
      </c>
      <c r="E258" s="37">
        <v>50.413899999999998</v>
      </c>
      <c r="F2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8"/>
      <c r="H258"/>
      <c r="I258"/>
    </row>
    <row r="259" spans="1:9" x14ac:dyDescent="0.25">
      <c r="A259" s="29">
        <v>45664</v>
      </c>
      <c r="B259" s="47">
        <v>1</v>
      </c>
      <c r="C259" s="47">
        <v>2</v>
      </c>
      <c r="D259" s="47">
        <v>17</v>
      </c>
      <c r="E259" s="37">
        <v>48.1691</v>
      </c>
      <c r="F2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9"/>
      <c r="H259"/>
      <c r="I259"/>
    </row>
    <row r="260" spans="1:9" x14ac:dyDescent="0.25">
      <c r="A260" s="29">
        <v>45664</v>
      </c>
      <c r="B260" s="47">
        <v>1</v>
      </c>
      <c r="C260" s="47">
        <v>2</v>
      </c>
      <c r="D260" s="47">
        <v>18</v>
      </c>
      <c r="E260" s="37">
        <v>50.869700000000002</v>
      </c>
      <c r="F2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0"/>
      <c r="H260"/>
      <c r="I260"/>
    </row>
    <row r="261" spans="1:9" x14ac:dyDescent="0.25">
      <c r="A261" s="29">
        <v>45664</v>
      </c>
      <c r="B261" s="47">
        <v>1</v>
      </c>
      <c r="C261" s="47">
        <v>2</v>
      </c>
      <c r="D261" s="47">
        <v>19</v>
      </c>
      <c r="E261" s="37">
        <v>44.327399999999997</v>
      </c>
      <c r="F2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1"/>
      <c r="H261"/>
      <c r="I261"/>
    </row>
    <row r="262" spans="1:9" x14ac:dyDescent="0.25">
      <c r="A262" s="29">
        <v>45664</v>
      </c>
      <c r="B262" s="47">
        <v>1</v>
      </c>
      <c r="C262" s="47">
        <v>2</v>
      </c>
      <c r="D262" s="47">
        <v>20</v>
      </c>
      <c r="E262" s="37">
        <v>40.96</v>
      </c>
      <c r="F2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2"/>
      <c r="H262"/>
      <c r="I262"/>
    </row>
    <row r="263" spans="1:9" x14ac:dyDescent="0.25">
      <c r="A263" s="29">
        <v>45664</v>
      </c>
      <c r="B263" s="47">
        <v>1</v>
      </c>
      <c r="C263" s="47">
        <v>2</v>
      </c>
      <c r="D263" s="47">
        <v>21</v>
      </c>
      <c r="E263" s="37">
        <v>33.586799999999997</v>
      </c>
      <c r="F2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3"/>
      <c r="H263"/>
      <c r="I263"/>
    </row>
    <row r="264" spans="1:9" x14ac:dyDescent="0.25">
      <c r="A264" s="29">
        <v>45664</v>
      </c>
      <c r="B264" s="47">
        <v>1</v>
      </c>
      <c r="C264" s="47">
        <v>2</v>
      </c>
      <c r="D264" s="47">
        <v>22</v>
      </c>
      <c r="E264" s="37">
        <v>22.331199999999999</v>
      </c>
      <c r="F2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4"/>
      <c r="H264"/>
      <c r="I264"/>
    </row>
    <row r="265" spans="1:9" x14ac:dyDescent="0.25">
      <c r="A265" s="29">
        <v>45664</v>
      </c>
      <c r="B265" s="47">
        <v>1</v>
      </c>
      <c r="C265" s="47">
        <v>2</v>
      </c>
      <c r="D265" s="47">
        <v>23</v>
      </c>
      <c r="E265" s="37">
        <v>31.2866</v>
      </c>
      <c r="F2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5"/>
      <c r="H265"/>
      <c r="I265"/>
    </row>
    <row r="266" spans="1:9" x14ac:dyDescent="0.25">
      <c r="A266" s="29">
        <v>45664</v>
      </c>
      <c r="B266" s="47">
        <v>1</v>
      </c>
      <c r="C266" s="47">
        <v>2</v>
      </c>
      <c r="D266" s="47">
        <v>24</v>
      </c>
      <c r="E266" s="37">
        <v>29.9041</v>
      </c>
      <c r="F2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6"/>
      <c r="H266"/>
      <c r="I266"/>
    </row>
    <row r="267" spans="1:9" x14ac:dyDescent="0.25">
      <c r="A267" s="29">
        <v>45665</v>
      </c>
      <c r="B267" s="47">
        <v>1</v>
      </c>
      <c r="C267" s="47">
        <v>3</v>
      </c>
      <c r="D267" s="47">
        <v>1</v>
      </c>
      <c r="E267" s="37">
        <v>29.252199999999998</v>
      </c>
      <c r="F2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7"/>
      <c r="H267"/>
      <c r="I267"/>
    </row>
    <row r="268" spans="1:9" x14ac:dyDescent="0.25">
      <c r="A268" s="29">
        <v>45665</v>
      </c>
      <c r="B268" s="47">
        <v>1</v>
      </c>
      <c r="C268" s="47">
        <v>3</v>
      </c>
      <c r="D268" s="47">
        <v>2</v>
      </c>
      <c r="E268" s="37">
        <v>29.8597</v>
      </c>
      <c r="F2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8"/>
      <c r="H268"/>
      <c r="I268"/>
    </row>
    <row r="269" spans="1:9" x14ac:dyDescent="0.25">
      <c r="A269" s="29">
        <v>45665</v>
      </c>
      <c r="B269" s="47">
        <v>1</v>
      </c>
      <c r="C269" s="47">
        <v>3</v>
      </c>
      <c r="D269" s="47">
        <v>3</v>
      </c>
      <c r="E269" s="37">
        <v>30.165600000000001</v>
      </c>
      <c r="F2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9"/>
      <c r="H269"/>
      <c r="I269"/>
    </row>
    <row r="270" spans="1:9" x14ac:dyDescent="0.25">
      <c r="A270" s="29">
        <v>45665</v>
      </c>
      <c r="B270" s="47">
        <v>1</v>
      </c>
      <c r="C270" s="47">
        <v>3</v>
      </c>
      <c r="D270" s="47">
        <v>4</v>
      </c>
      <c r="E270" s="37">
        <v>30.4465</v>
      </c>
      <c r="F2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0"/>
      <c r="H270"/>
      <c r="I270"/>
    </row>
    <row r="271" spans="1:9" x14ac:dyDescent="0.25">
      <c r="A271" s="29">
        <v>45665</v>
      </c>
      <c r="B271" s="47">
        <v>1</v>
      </c>
      <c r="C271" s="47">
        <v>3</v>
      </c>
      <c r="D271" s="47">
        <v>5</v>
      </c>
      <c r="E271" s="37">
        <v>30.725000000000001</v>
      </c>
      <c r="F2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1"/>
      <c r="H271"/>
      <c r="I271"/>
    </row>
    <row r="272" spans="1:9" x14ac:dyDescent="0.25">
      <c r="A272" s="29">
        <v>45665</v>
      </c>
      <c r="B272" s="47">
        <v>1</v>
      </c>
      <c r="C272" s="47">
        <v>3</v>
      </c>
      <c r="D272" s="47">
        <v>6</v>
      </c>
      <c r="E272" s="37">
        <v>30.8797</v>
      </c>
      <c r="F2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2"/>
      <c r="H272"/>
      <c r="I272"/>
    </row>
    <row r="273" spans="1:9" x14ac:dyDescent="0.25">
      <c r="A273" s="29">
        <v>45665</v>
      </c>
      <c r="B273" s="47">
        <v>1</v>
      </c>
      <c r="C273" s="47">
        <v>3</v>
      </c>
      <c r="D273" s="47">
        <v>7</v>
      </c>
      <c r="E273" s="37">
        <v>30.8748</v>
      </c>
      <c r="F2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3"/>
      <c r="H273"/>
      <c r="I273"/>
    </row>
    <row r="274" spans="1:9" x14ac:dyDescent="0.25">
      <c r="A274" s="29">
        <v>45665</v>
      </c>
      <c r="B274" s="47">
        <v>1</v>
      </c>
      <c r="C274" s="47">
        <v>3</v>
      </c>
      <c r="D274" s="47">
        <v>8</v>
      </c>
      <c r="E274" s="37">
        <v>29.681799999999999</v>
      </c>
      <c r="F2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4"/>
      <c r="H274"/>
      <c r="I274"/>
    </row>
    <row r="275" spans="1:9" x14ac:dyDescent="0.25">
      <c r="A275" s="29">
        <v>45665</v>
      </c>
      <c r="B275" s="47">
        <v>1</v>
      </c>
      <c r="C275" s="47">
        <v>3</v>
      </c>
      <c r="D275" s="47">
        <v>9</v>
      </c>
      <c r="E275" s="37">
        <v>29.313500000000001</v>
      </c>
      <c r="F2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5"/>
      <c r="H275"/>
      <c r="I275"/>
    </row>
    <row r="276" spans="1:9" x14ac:dyDescent="0.25">
      <c r="A276" s="29">
        <v>45665</v>
      </c>
      <c r="B276" s="47">
        <v>1</v>
      </c>
      <c r="C276" s="47">
        <v>3</v>
      </c>
      <c r="D276" s="47">
        <v>10</v>
      </c>
      <c r="E276" s="37">
        <v>27.848400000000002</v>
      </c>
      <c r="F2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6"/>
      <c r="H276"/>
      <c r="I276"/>
    </row>
    <row r="277" spans="1:9" x14ac:dyDescent="0.25">
      <c r="A277" s="29">
        <v>45665</v>
      </c>
      <c r="B277" s="47">
        <v>1</v>
      </c>
      <c r="C277" s="47">
        <v>3</v>
      </c>
      <c r="D277" s="47">
        <v>11</v>
      </c>
      <c r="E277" s="37">
        <v>23.395900000000001</v>
      </c>
      <c r="F2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7"/>
      <c r="H277"/>
      <c r="I277"/>
    </row>
    <row r="278" spans="1:9" x14ac:dyDescent="0.25">
      <c r="A278" s="29">
        <v>45665</v>
      </c>
      <c r="B278" s="47">
        <v>1</v>
      </c>
      <c r="C278" s="47">
        <v>3</v>
      </c>
      <c r="D278" s="47">
        <v>12</v>
      </c>
      <c r="E278" s="37">
        <v>23.446400000000001</v>
      </c>
      <c r="F2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8"/>
      <c r="H278"/>
      <c r="I278"/>
    </row>
    <row r="279" spans="1:9" x14ac:dyDescent="0.25">
      <c r="A279" s="29">
        <v>45665</v>
      </c>
      <c r="B279" s="47">
        <v>1</v>
      </c>
      <c r="C279" s="47">
        <v>3</v>
      </c>
      <c r="D279" s="47">
        <v>13</v>
      </c>
      <c r="E279" s="37">
        <v>22.720400000000001</v>
      </c>
      <c r="F2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9"/>
      <c r="H279"/>
      <c r="I279"/>
    </row>
    <row r="280" spans="1:9" x14ac:dyDescent="0.25">
      <c r="A280" s="29">
        <v>45665</v>
      </c>
      <c r="B280" s="47">
        <v>1</v>
      </c>
      <c r="C280" s="47">
        <v>3</v>
      </c>
      <c r="D280" s="47">
        <v>14</v>
      </c>
      <c r="E280" s="37">
        <v>21.790500000000002</v>
      </c>
      <c r="F2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0"/>
      <c r="H280"/>
      <c r="I280"/>
    </row>
    <row r="281" spans="1:9" x14ac:dyDescent="0.25">
      <c r="A281" s="29">
        <v>45665</v>
      </c>
      <c r="B281" s="47">
        <v>1</v>
      </c>
      <c r="C281" s="47">
        <v>3</v>
      </c>
      <c r="D281" s="47">
        <v>15</v>
      </c>
      <c r="E281" s="37">
        <v>25.5688</v>
      </c>
      <c r="F2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1"/>
      <c r="H281"/>
      <c r="I281"/>
    </row>
    <row r="282" spans="1:9" x14ac:dyDescent="0.25">
      <c r="A282" s="29">
        <v>45665</v>
      </c>
      <c r="B282" s="47">
        <v>1</v>
      </c>
      <c r="C282" s="47">
        <v>3</v>
      </c>
      <c r="D282" s="47">
        <v>16</v>
      </c>
      <c r="E282" s="37">
        <v>24.922599999999999</v>
      </c>
      <c r="F2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2"/>
      <c r="H282"/>
      <c r="I282"/>
    </row>
    <row r="283" spans="1:9" x14ac:dyDescent="0.25">
      <c r="A283" s="29">
        <v>45665</v>
      </c>
      <c r="B283" s="47">
        <v>1</v>
      </c>
      <c r="C283" s="47">
        <v>3</v>
      </c>
      <c r="D283" s="47">
        <v>17</v>
      </c>
      <c r="E283" s="37">
        <v>26.416899999999998</v>
      </c>
      <c r="F2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3"/>
      <c r="H283"/>
      <c r="I283"/>
    </row>
    <row r="284" spans="1:9" x14ac:dyDescent="0.25">
      <c r="A284" s="29">
        <v>45665</v>
      </c>
      <c r="B284" s="47">
        <v>1</v>
      </c>
      <c r="C284" s="47">
        <v>3</v>
      </c>
      <c r="D284" s="47">
        <v>18</v>
      </c>
      <c r="E284" s="37">
        <v>28.291399999999999</v>
      </c>
      <c r="F2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4"/>
      <c r="H284"/>
      <c r="I284"/>
    </row>
    <row r="285" spans="1:9" x14ac:dyDescent="0.25">
      <c r="A285" s="29">
        <v>45665</v>
      </c>
      <c r="B285" s="47">
        <v>1</v>
      </c>
      <c r="C285" s="47">
        <v>3</v>
      </c>
      <c r="D285" s="47">
        <v>19</v>
      </c>
      <c r="E285" s="37">
        <v>27.842600000000001</v>
      </c>
      <c r="F2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5"/>
      <c r="H285"/>
      <c r="I285"/>
    </row>
    <row r="286" spans="1:9" x14ac:dyDescent="0.25">
      <c r="A286" s="29">
        <v>45665</v>
      </c>
      <c r="B286" s="47">
        <v>1</v>
      </c>
      <c r="C286" s="47">
        <v>3</v>
      </c>
      <c r="D286" s="47">
        <v>20</v>
      </c>
      <c r="E286" s="37">
        <v>26.558299999999999</v>
      </c>
      <c r="F2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6"/>
      <c r="H286"/>
      <c r="I286"/>
    </row>
    <row r="287" spans="1:9" x14ac:dyDescent="0.25">
      <c r="A287" s="29">
        <v>45665</v>
      </c>
      <c r="B287" s="47">
        <v>1</v>
      </c>
      <c r="C287" s="47">
        <v>3</v>
      </c>
      <c r="D287" s="47">
        <v>21</v>
      </c>
      <c r="E287" s="37">
        <v>26.2516</v>
      </c>
      <c r="F2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7"/>
      <c r="H287"/>
      <c r="I287"/>
    </row>
    <row r="288" spans="1:9" x14ac:dyDescent="0.25">
      <c r="A288" s="29">
        <v>45665</v>
      </c>
      <c r="B288" s="47">
        <v>1</v>
      </c>
      <c r="C288" s="47">
        <v>3</v>
      </c>
      <c r="D288" s="47">
        <v>22</v>
      </c>
      <c r="E288" s="37">
        <v>26.1419</v>
      </c>
      <c r="F2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8"/>
      <c r="H288"/>
      <c r="I288"/>
    </row>
    <row r="289" spans="1:9" x14ac:dyDescent="0.25">
      <c r="A289" s="29">
        <v>45665</v>
      </c>
      <c r="B289" s="47">
        <v>1</v>
      </c>
      <c r="C289" s="47">
        <v>3</v>
      </c>
      <c r="D289" s="47">
        <v>23</v>
      </c>
      <c r="E289" s="37">
        <v>26.0977</v>
      </c>
      <c r="F2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9"/>
      <c r="H289"/>
      <c r="I289"/>
    </row>
    <row r="290" spans="1:9" x14ac:dyDescent="0.25">
      <c r="A290" s="29">
        <v>45665</v>
      </c>
      <c r="B290" s="47">
        <v>1</v>
      </c>
      <c r="C290" s="47">
        <v>3</v>
      </c>
      <c r="D290" s="47">
        <v>24</v>
      </c>
      <c r="E290" s="37">
        <v>25.773700000000002</v>
      </c>
      <c r="F2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0"/>
      <c r="H290"/>
      <c r="I290"/>
    </row>
    <row r="291" spans="1:9" x14ac:dyDescent="0.25">
      <c r="A291" s="29">
        <v>45666</v>
      </c>
      <c r="B291" s="47">
        <v>1</v>
      </c>
      <c r="C291" s="47">
        <v>4</v>
      </c>
      <c r="D291" s="47">
        <v>1</v>
      </c>
      <c r="E291" s="37">
        <v>25.965499999999999</v>
      </c>
      <c r="F2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1"/>
      <c r="H291"/>
      <c r="I291"/>
    </row>
    <row r="292" spans="1:9" x14ac:dyDescent="0.25">
      <c r="A292" s="29">
        <v>45666</v>
      </c>
      <c r="B292" s="47">
        <v>1</v>
      </c>
      <c r="C292" s="47">
        <v>4</v>
      </c>
      <c r="D292" s="47">
        <v>2</v>
      </c>
      <c r="E292" s="37">
        <v>25.876899999999999</v>
      </c>
      <c r="F2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2"/>
      <c r="H292"/>
      <c r="I292"/>
    </row>
    <row r="293" spans="1:9" x14ac:dyDescent="0.25">
      <c r="A293" s="29">
        <v>45666</v>
      </c>
      <c r="B293" s="47">
        <v>1</v>
      </c>
      <c r="C293" s="47">
        <v>4</v>
      </c>
      <c r="D293" s="47">
        <v>3</v>
      </c>
      <c r="E293" s="37">
        <v>25.841200000000001</v>
      </c>
      <c r="F2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3"/>
      <c r="H293"/>
      <c r="I293"/>
    </row>
    <row r="294" spans="1:9" x14ac:dyDescent="0.25">
      <c r="A294" s="29">
        <v>45666</v>
      </c>
      <c r="B294" s="47">
        <v>1</v>
      </c>
      <c r="C294" s="47">
        <v>4</v>
      </c>
      <c r="D294" s="47">
        <v>4</v>
      </c>
      <c r="E294" s="37">
        <v>25.4543</v>
      </c>
      <c r="F2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4"/>
      <c r="H294"/>
      <c r="I294"/>
    </row>
    <row r="295" spans="1:9" x14ac:dyDescent="0.25">
      <c r="A295" s="29">
        <v>45666</v>
      </c>
      <c r="B295" s="47">
        <v>1</v>
      </c>
      <c r="C295" s="47">
        <v>4</v>
      </c>
      <c r="D295" s="47">
        <v>5</v>
      </c>
      <c r="E295" s="37">
        <v>26.157399999999999</v>
      </c>
      <c r="F2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5"/>
      <c r="H295"/>
      <c r="I295"/>
    </row>
    <row r="296" spans="1:9" x14ac:dyDescent="0.25">
      <c r="A296" s="29">
        <v>45666</v>
      </c>
      <c r="B296" s="47">
        <v>1</v>
      </c>
      <c r="C296" s="47">
        <v>4</v>
      </c>
      <c r="D296" s="47">
        <v>6</v>
      </c>
      <c r="E296" s="37">
        <v>27.1996</v>
      </c>
      <c r="F2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6"/>
      <c r="H296"/>
      <c r="I296"/>
    </row>
    <row r="297" spans="1:9" x14ac:dyDescent="0.25">
      <c r="A297" s="29">
        <v>45666</v>
      </c>
      <c r="B297" s="47">
        <v>1</v>
      </c>
      <c r="C297" s="47">
        <v>4</v>
      </c>
      <c r="D297" s="47">
        <v>7</v>
      </c>
      <c r="E297" s="37">
        <v>26.623999999999999</v>
      </c>
      <c r="F2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7"/>
      <c r="H297"/>
      <c r="I297"/>
    </row>
    <row r="298" spans="1:9" x14ac:dyDescent="0.25">
      <c r="A298" s="29">
        <v>45666</v>
      </c>
      <c r="B298" s="47">
        <v>1</v>
      </c>
      <c r="C298" s="47">
        <v>4</v>
      </c>
      <c r="D298" s="47">
        <v>8</v>
      </c>
      <c r="E298" s="37">
        <v>26.364999999999998</v>
      </c>
      <c r="F2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8"/>
      <c r="H298"/>
      <c r="I298"/>
    </row>
    <row r="299" spans="1:9" x14ac:dyDescent="0.25">
      <c r="A299" s="29">
        <v>45666</v>
      </c>
      <c r="B299" s="47">
        <v>1</v>
      </c>
      <c r="C299" s="47">
        <v>4</v>
      </c>
      <c r="D299" s="47">
        <v>9</v>
      </c>
      <c r="E299" s="37">
        <v>26.7788</v>
      </c>
      <c r="F2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9"/>
      <c r="H299"/>
      <c r="I299"/>
    </row>
    <row r="300" spans="1:9" x14ac:dyDescent="0.25">
      <c r="A300" s="29">
        <v>45666</v>
      </c>
      <c r="B300" s="47">
        <v>1</v>
      </c>
      <c r="C300" s="47">
        <v>4</v>
      </c>
      <c r="D300" s="47">
        <v>10</v>
      </c>
      <c r="E300" s="37">
        <v>26.279199999999999</v>
      </c>
      <c r="F3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0"/>
      <c r="H300"/>
      <c r="I300"/>
    </row>
    <row r="301" spans="1:9" x14ac:dyDescent="0.25">
      <c r="A301" s="29">
        <v>45666</v>
      </c>
      <c r="B301" s="47">
        <v>1</v>
      </c>
      <c r="C301" s="47">
        <v>4</v>
      </c>
      <c r="D301" s="47">
        <v>11</v>
      </c>
      <c r="E301" s="37">
        <v>23.165900000000001</v>
      </c>
      <c r="F3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1"/>
      <c r="H301"/>
      <c r="I301"/>
    </row>
    <row r="302" spans="1:9" x14ac:dyDescent="0.25">
      <c r="A302" s="29">
        <v>45666</v>
      </c>
      <c r="B302" s="47">
        <v>1</v>
      </c>
      <c r="C302" s="47">
        <v>4</v>
      </c>
      <c r="D302" s="47">
        <v>12</v>
      </c>
      <c r="E302" s="37">
        <v>24.11</v>
      </c>
      <c r="F3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2"/>
      <c r="H302"/>
      <c r="I302"/>
    </row>
    <row r="303" spans="1:9" x14ac:dyDescent="0.25">
      <c r="A303" s="29">
        <v>45666</v>
      </c>
      <c r="B303" s="47">
        <v>1</v>
      </c>
      <c r="C303" s="47">
        <v>4</v>
      </c>
      <c r="D303" s="47">
        <v>13</v>
      </c>
      <c r="E303" s="37">
        <v>23.8172</v>
      </c>
      <c r="F3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3"/>
      <c r="H303"/>
      <c r="I303"/>
    </row>
    <row r="304" spans="1:9" x14ac:dyDescent="0.25">
      <c r="A304" s="29">
        <v>45666</v>
      </c>
      <c r="B304" s="47">
        <v>1</v>
      </c>
      <c r="C304" s="47">
        <v>4</v>
      </c>
      <c r="D304" s="47">
        <v>14</v>
      </c>
      <c r="E304" s="37">
        <v>21.621400000000001</v>
      </c>
      <c r="F3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4"/>
      <c r="H304"/>
      <c r="I304"/>
    </row>
    <row r="305" spans="1:9" x14ac:dyDescent="0.25">
      <c r="A305" s="29">
        <v>45666</v>
      </c>
      <c r="B305" s="47">
        <v>1</v>
      </c>
      <c r="C305" s="47">
        <v>4</v>
      </c>
      <c r="D305" s="47">
        <v>15</v>
      </c>
      <c r="E305" s="37">
        <v>7.9745999999999997</v>
      </c>
      <c r="F3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5"/>
      <c r="H305"/>
      <c r="I305"/>
    </row>
    <row r="306" spans="1:9" x14ac:dyDescent="0.25">
      <c r="A306" s="29">
        <v>45666</v>
      </c>
      <c r="B306" s="47">
        <v>1</v>
      </c>
      <c r="C306" s="47">
        <v>4</v>
      </c>
      <c r="D306" s="47">
        <v>16</v>
      </c>
      <c r="E306" s="37">
        <v>25.035399999999999</v>
      </c>
      <c r="F3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6"/>
      <c r="H306"/>
      <c r="I306"/>
    </row>
    <row r="307" spans="1:9" x14ac:dyDescent="0.25">
      <c r="A307" s="29">
        <v>45666</v>
      </c>
      <c r="B307" s="47">
        <v>1</v>
      </c>
      <c r="C307" s="47">
        <v>4</v>
      </c>
      <c r="D307" s="47">
        <v>17</v>
      </c>
      <c r="E307" s="37">
        <v>37.351399999999998</v>
      </c>
      <c r="F3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7"/>
      <c r="H307"/>
      <c r="I307"/>
    </row>
    <row r="308" spans="1:9" x14ac:dyDescent="0.25">
      <c r="A308" s="29">
        <v>45666</v>
      </c>
      <c r="B308" s="47">
        <v>1</v>
      </c>
      <c r="C308" s="47">
        <v>4</v>
      </c>
      <c r="D308" s="47">
        <v>18</v>
      </c>
      <c r="E308" s="37">
        <v>38.395200000000003</v>
      </c>
      <c r="F3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8"/>
      <c r="H308"/>
      <c r="I308"/>
    </row>
    <row r="309" spans="1:9" x14ac:dyDescent="0.25">
      <c r="A309" s="29">
        <v>45666</v>
      </c>
      <c r="B309" s="47">
        <v>1</v>
      </c>
      <c r="C309" s="47">
        <v>4</v>
      </c>
      <c r="D309" s="47">
        <v>19</v>
      </c>
      <c r="E309" s="37">
        <v>38.875799999999998</v>
      </c>
      <c r="F3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9"/>
      <c r="H309"/>
      <c r="I309"/>
    </row>
    <row r="310" spans="1:9" x14ac:dyDescent="0.25">
      <c r="A310" s="29">
        <v>45666</v>
      </c>
      <c r="B310" s="47">
        <v>1</v>
      </c>
      <c r="C310" s="47">
        <v>4</v>
      </c>
      <c r="D310" s="47">
        <v>20</v>
      </c>
      <c r="E310" s="37">
        <v>31.994499999999999</v>
      </c>
      <c r="F3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0"/>
      <c r="H310"/>
      <c r="I310"/>
    </row>
    <row r="311" spans="1:9" x14ac:dyDescent="0.25">
      <c r="A311" s="29">
        <v>45666</v>
      </c>
      <c r="B311" s="47">
        <v>1</v>
      </c>
      <c r="C311" s="47">
        <v>4</v>
      </c>
      <c r="D311" s="47">
        <v>21</v>
      </c>
      <c r="E311" s="37">
        <v>26.629300000000001</v>
      </c>
      <c r="F3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1"/>
      <c r="H311"/>
      <c r="I311"/>
    </row>
    <row r="312" spans="1:9" x14ac:dyDescent="0.25">
      <c r="A312" s="29">
        <v>45666</v>
      </c>
      <c r="B312" s="47">
        <v>1</v>
      </c>
      <c r="C312" s="47">
        <v>4</v>
      </c>
      <c r="D312" s="47">
        <v>22</v>
      </c>
      <c r="E312" s="37">
        <v>25.263999999999999</v>
      </c>
      <c r="F3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2"/>
      <c r="H312"/>
      <c r="I312"/>
    </row>
    <row r="313" spans="1:9" x14ac:dyDescent="0.25">
      <c r="A313" s="29">
        <v>45666</v>
      </c>
      <c r="B313" s="47">
        <v>1</v>
      </c>
      <c r="C313" s="47">
        <v>4</v>
      </c>
      <c r="D313" s="47">
        <v>23</v>
      </c>
      <c r="E313" s="37">
        <v>24.937000000000001</v>
      </c>
      <c r="F3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3"/>
      <c r="H313"/>
      <c r="I313"/>
    </row>
    <row r="314" spans="1:9" x14ac:dyDescent="0.25">
      <c r="A314" s="29">
        <v>45666</v>
      </c>
      <c r="B314" s="47">
        <v>1</v>
      </c>
      <c r="C314" s="47">
        <v>4</v>
      </c>
      <c r="D314" s="47">
        <v>24</v>
      </c>
      <c r="E314" s="37">
        <v>23.563800000000001</v>
      </c>
      <c r="F3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4"/>
      <c r="H314"/>
      <c r="I314"/>
    </row>
    <row r="315" spans="1:9" x14ac:dyDescent="0.25">
      <c r="A315" s="29">
        <v>45667</v>
      </c>
      <c r="B315" s="47">
        <v>1</v>
      </c>
      <c r="C315" s="47">
        <v>5</v>
      </c>
      <c r="D315" s="47">
        <v>1</v>
      </c>
      <c r="E315" s="37">
        <v>30.820599999999999</v>
      </c>
      <c r="F3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5"/>
      <c r="H315"/>
      <c r="I315"/>
    </row>
    <row r="316" spans="1:9" x14ac:dyDescent="0.25">
      <c r="A316" s="29">
        <v>45667</v>
      </c>
      <c r="B316" s="47">
        <v>1</v>
      </c>
      <c r="C316" s="47">
        <v>5</v>
      </c>
      <c r="D316" s="47">
        <v>2</v>
      </c>
      <c r="E316" s="37">
        <v>37.371499999999997</v>
      </c>
      <c r="F3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6"/>
      <c r="H316"/>
      <c r="I316"/>
    </row>
    <row r="317" spans="1:9" x14ac:dyDescent="0.25">
      <c r="A317" s="29">
        <v>45667</v>
      </c>
      <c r="B317" s="47">
        <v>1</v>
      </c>
      <c r="C317" s="47">
        <v>5</v>
      </c>
      <c r="D317" s="47">
        <v>3</v>
      </c>
      <c r="E317" s="37">
        <v>38.271599999999999</v>
      </c>
      <c r="F3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7"/>
      <c r="H317"/>
      <c r="I317"/>
    </row>
    <row r="318" spans="1:9" x14ac:dyDescent="0.25">
      <c r="A318" s="29">
        <v>45667</v>
      </c>
      <c r="B318" s="47">
        <v>1</v>
      </c>
      <c r="C318" s="47">
        <v>5</v>
      </c>
      <c r="D318" s="47">
        <v>4</v>
      </c>
      <c r="E318" s="37">
        <v>40.383299999999998</v>
      </c>
      <c r="F3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8"/>
      <c r="H318"/>
      <c r="I318"/>
    </row>
    <row r="319" spans="1:9" x14ac:dyDescent="0.25">
      <c r="A319" s="29">
        <v>45667</v>
      </c>
      <c r="B319" s="47">
        <v>1</v>
      </c>
      <c r="C319" s="47">
        <v>5</v>
      </c>
      <c r="D319" s="47">
        <v>5</v>
      </c>
      <c r="E319" s="37">
        <v>39.799599999999998</v>
      </c>
      <c r="F3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9"/>
      <c r="H319"/>
      <c r="I319"/>
    </row>
    <row r="320" spans="1:9" x14ac:dyDescent="0.25">
      <c r="A320" s="29">
        <v>45667</v>
      </c>
      <c r="B320" s="47">
        <v>1</v>
      </c>
      <c r="C320" s="47">
        <v>5</v>
      </c>
      <c r="D320" s="47">
        <v>6</v>
      </c>
      <c r="E320" s="37">
        <v>41.142299999999999</v>
      </c>
      <c r="F3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0"/>
      <c r="H320"/>
      <c r="I320"/>
    </row>
    <row r="321" spans="1:9" x14ac:dyDescent="0.25">
      <c r="A321" s="29">
        <v>45667</v>
      </c>
      <c r="B321" s="47">
        <v>1</v>
      </c>
      <c r="C321" s="47">
        <v>5</v>
      </c>
      <c r="D321" s="47">
        <v>7</v>
      </c>
      <c r="E321" s="37">
        <v>41.682499999999997</v>
      </c>
      <c r="F3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1"/>
      <c r="H321"/>
      <c r="I321"/>
    </row>
    <row r="322" spans="1:9" x14ac:dyDescent="0.25">
      <c r="A322" s="29">
        <v>45667</v>
      </c>
      <c r="B322" s="47">
        <v>1</v>
      </c>
      <c r="C322" s="47">
        <v>5</v>
      </c>
      <c r="D322" s="47">
        <v>8</v>
      </c>
      <c r="E322" s="37">
        <v>43.8322</v>
      </c>
      <c r="F3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2"/>
      <c r="H322"/>
      <c r="I322"/>
    </row>
    <row r="323" spans="1:9" x14ac:dyDescent="0.25">
      <c r="A323" s="29">
        <v>45667</v>
      </c>
      <c r="B323" s="47">
        <v>1</v>
      </c>
      <c r="C323" s="47">
        <v>5</v>
      </c>
      <c r="D323" s="47">
        <v>9</v>
      </c>
      <c r="E323" s="37">
        <v>24.2484</v>
      </c>
      <c r="F3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3"/>
      <c r="H323"/>
      <c r="I323"/>
    </row>
    <row r="324" spans="1:9" x14ac:dyDescent="0.25">
      <c r="A324" s="29">
        <v>45667</v>
      </c>
      <c r="B324" s="47">
        <v>1</v>
      </c>
      <c r="C324" s="47">
        <v>5</v>
      </c>
      <c r="D324" s="47">
        <v>10</v>
      </c>
      <c r="E324" s="37">
        <v>23.92</v>
      </c>
      <c r="F3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4"/>
      <c r="H324"/>
      <c r="I324"/>
    </row>
    <row r="325" spans="1:9" x14ac:dyDescent="0.25">
      <c r="A325" s="29">
        <v>45667</v>
      </c>
      <c r="B325" s="47">
        <v>1</v>
      </c>
      <c r="C325" s="47">
        <v>5</v>
      </c>
      <c r="D325" s="47">
        <v>11</v>
      </c>
      <c r="E325" s="37">
        <v>12.322699999999999</v>
      </c>
      <c r="F3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5"/>
      <c r="H325"/>
      <c r="I325"/>
    </row>
    <row r="326" spans="1:9" x14ac:dyDescent="0.25">
      <c r="A326" s="29">
        <v>45667</v>
      </c>
      <c r="B326" s="47">
        <v>1</v>
      </c>
      <c r="C326" s="47">
        <v>5</v>
      </c>
      <c r="D326" s="47">
        <v>12</v>
      </c>
      <c r="E326" s="37">
        <v>7.8178999999999998</v>
      </c>
      <c r="F3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6"/>
      <c r="H326"/>
      <c r="I326"/>
    </row>
    <row r="327" spans="1:9" x14ac:dyDescent="0.25">
      <c r="A327" s="29">
        <v>45667</v>
      </c>
      <c r="B327" s="47">
        <v>1</v>
      </c>
      <c r="C327" s="47">
        <v>5</v>
      </c>
      <c r="D327" s="47">
        <v>13</v>
      </c>
      <c r="E327" s="37">
        <v>8.2304999999999993</v>
      </c>
      <c r="F3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7"/>
      <c r="H327"/>
      <c r="I327"/>
    </row>
    <row r="328" spans="1:9" x14ac:dyDescent="0.25">
      <c r="A328" s="29">
        <v>45667</v>
      </c>
      <c r="B328" s="47">
        <v>1</v>
      </c>
      <c r="C328" s="47">
        <v>5</v>
      </c>
      <c r="D328" s="47">
        <v>14</v>
      </c>
      <c r="E328" s="37">
        <v>-11.4168</v>
      </c>
      <c r="F3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8"/>
      <c r="H328"/>
      <c r="I328"/>
    </row>
    <row r="329" spans="1:9" x14ac:dyDescent="0.25">
      <c r="A329" s="29">
        <v>45667</v>
      </c>
      <c r="B329" s="47">
        <v>1</v>
      </c>
      <c r="C329" s="47">
        <v>5</v>
      </c>
      <c r="D329" s="47">
        <v>15</v>
      </c>
      <c r="E329" s="37">
        <v>0.20949999999999999</v>
      </c>
      <c r="F3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9"/>
      <c r="H329"/>
      <c r="I329"/>
    </row>
    <row r="330" spans="1:9" x14ac:dyDescent="0.25">
      <c r="A330" s="29">
        <v>45667</v>
      </c>
      <c r="B330" s="47">
        <v>1</v>
      </c>
      <c r="C330" s="47">
        <v>5</v>
      </c>
      <c r="D330" s="47">
        <v>16</v>
      </c>
      <c r="E330" s="37">
        <v>13.108700000000001</v>
      </c>
      <c r="F3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0"/>
      <c r="H330"/>
      <c r="I330"/>
    </row>
    <row r="331" spans="1:9" x14ac:dyDescent="0.25">
      <c r="A331" s="29">
        <v>45667</v>
      </c>
      <c r="B331" s="47">
        <v>1</v>
      </c>
      <c r="C331" s="47">
        <v>5</v>
      </c>
      <c r="D331" s="47">
        <v>17</v>
      </c>
      <c r="E331" s="37">
        <v>30.463200000000001</v>
      </c>
      <c r="F3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1"/>
      <c r="H331"/>
      <c r="I331"/>
    </row>
    <row r="332" spans="1:9" x14ac:dyDescent="0.25">
      <c r="A332" s="29">
        <v>45667</v>
      </c>
      <c r="B332" s="47">
        <v>1</v>
      </c>
      <c r="C332" s="47">
        <v>5</v>
      </c>
      <c r="D332" s="47">
        <v>18</v>
      </c>
      <c r="E332" s="37">
        <v>33.846600000000002</v>
      </c>
      <c r="F3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2"/>
      <c r="H332"/>
      <c r="I332"/>
    </row>
    <row r="333" spans="1:9" x14ac:dyDescent="0.25">
      <c r="A333" s="29">
        <v>45667</v>
      </c>
      <c r="B333" s="47">
        <v>1</v>
      </c>
      <c r="C333" s="47">
        <v>5</v>
      </c>
      <c r="D333" s="47">
        <v>19</v>
      </c>
      <c r="E333" s="37">
        <v>30.507999999999999</v>
      </c>
      <c r="F3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3"/>
      <c r="H333"/>
      <c r="I333"/>
    </row>
    <row r="334" spans="1:9" x14ac:dyDescent="0.25">
      <c r="A334" s="29">
        <v>45667</v>
      </c>
      <c r="B334" s="47">
        <v>1</v>
      </c>
      <c r="C334" s="47">
        <v>5</v>
      </c>
      <c r="D334" s="47">
        <v>20</v>
      </c>
      <c r="E334" s="37">
        <v>29.433700000000002</v>
      </c>
      <c r="F3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4"/>
      <c r="H334"/>
      <c r="I334"/>
    </row>
    <row r="335" spans="1:9" x14ac:dyDescent="0.25">
      <c r="A335" s="29">
        <v>45667</v>
      </c>
      <c r="B335" s="47">
        <v>1</v>
      </c>
      <c r="C335" s="47">
        <v>5</v>
      </c>
      <c r="D335" s="47">
        <v>21</v>
      </c>
      <c r="E335" s="37">
        <v>30.096699999999998</v>
      </c>
      <c r="F3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5"/>
      <c r="H335"/>
      <c r="I335"/>
    </row>
    <row r="336" spans="1:9" x14ac:dyDescent="0.25">
      <c r="A336" s="29">
        <v>45667</v>
      </c>
      <c r="B336" s="47">
        <v>1</v>
      </c>
      <c r="C336" s="47">
        <v>5</v>
      </c>
      <c r="D336" s="47">
        <v>22</v>
      </c>
      <c r="E336" s="37">
        <v>33.273800000000001</v>
      </c>
      <c r="F3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6"/>
      <c r="H336"/>
      <c r="I336"/>
    </row>
    <row r="337" spans="1:9" x14ac:dyDescent="0.25">
      <c r="A337" s="29">
        <v>45667</v>
      </c>
      <c r="B337" s="47">
        <v>1</v>
      </c>
      <c r="C337" s="47">
        <v>5</v>
      </c>
      <c r="D337" s="47">
        <v>23</v>
      </c>
      <c r="E337" s="37">
        <v>35.379100000000001</v>
      </c>
      <c r="F3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7"/>
      <c r="H337"/>
      <c r="I337"/>
    </row>
    <row r="338" spans="1:9" x14ac:dyDescent="0.25">
      <c r="A338" s="29">
        <v>45667</v>
      </c>
      <c r="B338" s="47">
        <v>1</v>
      </c>
      <c r="C338" s="47">
        <v>5</v>
      </c>
      <c r="D338" s="47">
        <v>24</v>
      </c>
      <c r="E338" s="37">
        <v>35.080399999999997</v>
      </c>
      <c r="F3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8"/>
      <c r="H338"/>
      <c r="I338"/>
    </row>
    <row r="339" spans="1:9" x14ac:dyDescent="0.25">
      <c r="A339" s="29">
        <v>45668</v>
      </c>
      <c r="B339" s="47">
        <v>1</v>
      </c>
      <c r="C339" s="47">
        <v>6</v>
      </c>
      <c r="D339" s="47">
        <v>1</v>
      </c>
      <c r="E339" s="37">
        <v>30.253900000000002</v>
      </c>
      <c r="F3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9"/>
      <c r="H339"/>
      <c r="I339"/>
    </row>
    <row r="340" spans="1:9" x14ac:dyDescent="0.25">
      <c r="A340" s="29">
        <v>45668</v>
      </c>
      <c r="B340" s="47">
        <v>1</v>
      </c>
      <c r="C340" s="47">
        <v>6</v>
      </c>
      <c r="D340" s="47">
        <v>2</v>
      </c>
      <c r="E340" s="37">
        <v>30.343399999999999</v>
      </c>
      <c r="F3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0"/>
      <c r="H340"/>
      <c r="I340"/>
    </row>
    <row r="341" spans="1:9" x14ac:dyDescent="0.25">
      <c r="A341" s="29">
        <v>45668</v>
      </c>
      <c r="B341" s="47">
        <v>1</v>
      </c>
      <c r="C341" s="47">
        <v>6</v>
      </c>
      <c r="D341" s="47">
        <v>3</v>
      </c>
      <c r="E341" s="37">
        <v>29.779699999999998</v>
      </c>
      <c r="F3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1"/>
      <c r="H341"/>
      <c r="I341"/>
    </row>
    <row r="342" spans="1:9" x14ac:dyDescent="0.25">
      <c r="A342" s="29">
        <v>45668</v>
      </c>
      <c r="B342" s="47">
        <v>1</v>
      </c>
      <c r="C342" s="47">
        <v>6</v>
      </c>
      <c r="D342" s="47">
        <v>4</v>
      </c>
      <c r="E342" s="37">
        <v>27.424299999999999</v>
      </c>
      <c r="F3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2"/>
      <c r="H342"/>
      <c r="I342"/>
    </row>
    <row r="343" spans="1:9" x14ac:dyDescent="0.25">
      <c r="A343" s="29">
        <v>45668</v>
      </c>
      <c r="B343" s="47">
        <v>1</v>
      </c>
      <c r="C343" s="47">
        <v>6</v>
      </c>
      <c r="D343" s="47">
        <v>5</v>
      </c>
      <c r="E343" s="37">
        <v>26.8447</v>
      </c>
      <c r="F3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3"/>
      <c r="H343"/>
      <c r="I343"/>
    </row>
    <row r="344" spans="1:9" x14ac:dyDescent="0.25">
      <c r="A344" s="29">
        <v>45668</v>
      </c>
      <c r="B344" s="47">
        <v>1</v>
      </c>
      <c r="C344" s="47">
        <v>6</v>
      </c>
      <c r="D344" s="47">
        <v>6</v>
      </c>
      <c r="E344" s="37">
        <v>31.0182</v>
      </c>
      <c r="F3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4"/>
      <c r="H344"/>
      <c r="I344"/>
    </row>
    <row r="345" spans="1:9" x14ac:dyDescent="0.25">
      <c r="A345" s="29">
        <v>45668</v>
      </c>
      <c r="B345" s="47">
        <v>1</v>
      </c>
      <c r="C345" s="47">
        <v>6</v>
      </c>
      <c r="D345" s="47">
        <v>7</v>
      </c>
      <c r="E345" s="37">
        <v>37.564999999999998</v>
      </c>
      <c r="F3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5"/>
      <c r="H345"/>
      <c r="I345"/>
    </row>
    <row r="346" spans="1:9" x14ac:dyDescent="0.25">
      <c r="A346" s="29">
        <v>45668</v>
      </c>
      <c r="B346" s="47">
        <v>1</v>
      </c>
      <c r="C346" s="47">
        <v>6</v>
      </c>
      <c r="D346" s="47">
        <v>8</v>
      </c>
      <c r="E346" s="37">
        <v>-2.3331</v>
      </c>
      <c r="F3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6"/>
      <c r="H346"/>
      <c r="I346"/>
    </row>
    <row r="347" spans="1:9" x14ac:dyDescent="0.25">
      <c r="A347" s="29">
        <v>45668</v>
      </c>
      <c r="B347" s="47">
        <v>1</v>
      </c>
      <c r="C347" s="47">
        <v>6</v>
      </c>
      <c r="D347" s="47">
        <v>9</v>
      </c>
      <c r="E347" s="37">
        <v>0.1144</v>
      </c>
      <c r="F3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7"/>
      <c r="H347"/>
      <c r="I347"/>
    </row>
    <row r="348" spans="1:9" x14ac:dyDescent="0.25">
      <c r="A348" s="29">
        <v>45668</v>
      </c>
      <c r="B348" s="47">
        <v>1</v>
      </c>
      <c r="C348" s="47">
        <v>6</v>
      </c>
      <c r="D348" s="47">
        <v>10</v>
      </c>
      <c r="E348" s="37">
        <v>-13.445499999999999</v>
      </c>
      <c r="F3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8"/>
      <c r="H348"/>
      <c r="I348"/>
    </row>
    <row r="349" spans="1:9" x14ac:dyDescent="0.25">
      <c r="A349" s="29">
        <v>45668</v>
      </c>
      <c r="B349" s="47">
        <v>1</v>
      </c>
      <c r="C349" s="47">
        <v>6</v>
      </c>
      <c r="D349" s="47">
        <v>11</v>
      </c>
      <c r="E349" s="37">
        <v>-5.2465000000000002</v>
      </c>
      <c r="F3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9"/>
      <c r="H349"/>
      <c r="I349"/>
    </row>
    <row r="350" spans="1:9" x14ac:dyDescent="0.25">
      <c r="A350" s="29">
        <v>45668</v>
      </c>
      <c r="B350" s="47">
        <v>1</v>
      </c>
      <c r="C350" s="47">
        <v>6</v>
      </c>
      <c r="D350" s="47">
        <v>12</v>
      </c>
      <c r="E350" s="37">
        <v>-4.1273999999999997</v>
      </c>
      <c r="F3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0"/>
      <c r="H350"/>
      <c r="I350"/>
    </row>
    <row r="351" spans="1:9" x14ac:dyDescent="0.25">
      <c r="A351" s="29">
        <v>45668</v>
      </c>
      <c r="B351" s="47">
        <v>1</v>
      </c>
      <c r="C351" s="47">
        <v>6</v>
      </c>
      <c r="D351" s="47">
        <v>13</v>
      </c>
      <c r="E351" s="37">
        <v>-12.925000000000001</v>
      </c>
      <c r="F3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1"/>
      <c r="H351"/>
      <c r="I351"/>
    </row>
    <row r="352" spans="1:9" x14ac:dyDescent="0.25">
      <c r="A352" s="29">
        <v>45668</v>
      </c>
      <c r="B352" s="47">
        <v>1</v>
      </c>
      <c r="C352" s="47">
        <v>6</v>
      </c>
      <c r="D352" s="47">
        <v>14</v>
      </c>
      <c r="E352" s="37">
        <v>-36.601500000000001</v>
      </c>
      <c r="F3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2"/>
      <c r="H352"/>
      <c r="I352"/>
    </row>
    <row r="353" spans="1:9" x14ac:dyDescent="0.25">
      <c r="A353" s="29">
        <v>45668</v>
      </c>
      <c r="B353" s="47">
        <v>1</v>
      </c>
      <c r="C353" s="47">
        <v>6</v>
      </c>
      <c r="D353" s="47">
        <v>15</v>
      </c>
      <c r="E353" s="37">
        <v>-39.383200000000002</v>
      </c>
      <c r="F3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3"/>
      <c r="H353"/>
      <c r="I353"/>
    </row>
    <row r="354" spans="1:9" x14ac:dyDescent="0.25">
      <c r="A354" s="29">
        <v>45668</v>
      </c>
      <c r="B354" s="47">
        <v>1</v>
      </c>
      <c r="C354" s="47">
        <v>6</v>
      </c>
      <c r="D354" s="47">
        <v>16</v>
      </c>
      <c r="E354" s="37">
        <v>-7.9462000000000002</v>
      </c>
      <c r="F3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4"/>
      <c r="H354"/>
      <c r="I354"/>
    </row>
    <row r="355" spans="1:9" x14ac:dyDescent="0.25">
      <c r="A355" s="29">
        <v>45668</v>
      </c>
      <c r="B355" s="47">
        <v>1</v>
      </c>
      <c r="C355" s="47">
        <v>6</v>
      </c>
      <c r="D355" s="47">
        <v>17</v>
      </c>
      <c r="E355" s="37">
        <v>27.8461</v>
      </c>
      <c r="F3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5"/>
      <c r="H355"/>
      <c r="I355"/>
    </row>
    <row r="356" spans="1:9" x14ac:dyDescent="0.25">
      <c r="A356" s="29">
        <v>45668</v>
      </c>
      <c r="B356" s="47">
        <v>1</v>
      </c>
      <c r="C356" s="47">
        <v>6</v>
      </c>
      <c r="D356" s="47">
        <v>18</v>
      </c>
      <c r="E356" s="37">
        <v>34.029299999999999</v>
      </c>
      <c r="F3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6"/>
      <c r="H356"/>
      <c r="I356"/>
    </row>
    <row r="357" spans="1:9" x14ac:dyDescent="0.25">
      <c r="A357" s="29">
        <v>45668</v>
      </c>
      <c r="B357" s="47">
        <v>1</v>
      </c>
      <c r="C357" s="47">
        <v>6</v>
      </c>
      <c r="D357" s="47">
        <v>19</v>
      </c>
      <c r="E357" s="37">
        <v>34.548099999999998</v>
      </c>
      <c r="F3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7"/>
      <c r="H357"/>
      <c r="I357"/>
    </row>
    <row r="358" spans="1:9" x14ac:dyDescent="0.25">
      <c r="A358" s="29">
        <v>45668</v>
      </c>
      <c r="B358" s="47">
        <v>1</v>
      </c>
      <c r="C358" s="47">
        <v>6</v>
      </c>
      <c r="D358" s="47">
        <v>20</v>
      </c>
      <c r="E358" s="37">
        <v>31.779299999999999</v>
      </c>
      <c r="F3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8"/>
      <c r="H358"/>
      <c r="I358"/>
    </row>
    <row r="359" spans="1:9" x14ac:dyDescent="0.25">
      <c r="A359" s="29">
        <v>45668</v>
      </c>
      <c r="B359" s="47">
        <v>1</v>
      </c>
      <c r="C359" s="47">
        <v>6</v>
      </c>
      <c r="D359" s="47">
        <v>21</v>
      </c>
      <c r="E359" s="37">
        <v>32.751600000000003</v>
      </c>
      <c r="F3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9"/>
      <c r="H359"/>
      <c r="I359"/>
    </row>
    <row r="360" spans="1:9" x14ac:dyDescent="0.25">
      <c r="A360" s="29">
        <v>45668</v>
      </c>
      <c r="B360" s="47">
        <v>1</v>
      </c>
      <c r="C360" s="47">
        <v>6</v>
      </c>
      <c r="D360" s="47">
        <v>22</v>
      </c>
      <c r="E360" s="37">
        <v>37.560499999999998</v>
      </c>
      <c r="F3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0"/>
      <c r="H360"/>
      <c r="I360"/>
    </row>
    <row r="361" spans="1:9" x14ac:dyDescent="0.25">
      <c r="A361" s="29">
        <v>45668</v>
      </c>
      <c r="B361" s="47">
        <v>1</v>
      </c>
      <c r="C361" s="47">
        <v>6</v>
      </c>
      <c r="D361" s="47">
        <v>23</v>
      </c>
      <c r="E361" s="37">
        <v>36.634900000000002</v>
      </c>
      <c r="F3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1"/>
      <c r="H361"/>
      <c r="I361"/>
    </row>
    <row r="362" spans="1:9" x14ac:dyDescent="0.25">
      <c r="A362" s="29">
        <v>45668</v>
      </c>
      <c r="B362" s="47">
        <v>1</v>
      </c>
      <c r="C362" s="47">
        <v>6</v>
      </c>
      <c r="D362" s="47">
        <v>24</v>
      </c>
      <c r="E362" s="37">
        <v>38.3658</v>
      </c>
      <c r="F3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2"/>
      <c r="H362"/>
      <c r="I362"/>
    </row>
    <row r="363" spans="1:9" x14ac:dyDescent="0.25">
      <c r="A363" s="29">
        <v>45669</v>
      </c>
      <c r="B363" s="47">
        <v>1</v>
      </c>
      <c r="C363" s="47">
        <v>7</v>
      </c>
      <c r="D363" s="47">
        <v>1</v>
      </c>
      <c r="E363" s="37">
        <v>32.973500000000001</v>
      </c>
      <c r="F3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3"/>
      <c r="H363"/>
      <c r="I363"/>
    </row>
    <row r="364" spans="1:9" x14ac:dyDescent="0.25">
      <c r="A364" s="29">
        <v>45669</v>
      </c>
      <c r="B364" s="47">
        <v>1</v>
      </c>
      <c r="C364" s="47">
        <v>7</v>
      </c>
      <c r="D364" s="47">
        <v>2</v>
      </c>
      <c r="E364" s="37">
        <v>32.692100000000003</v>
      </c>
      <c r="F3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4"/>
      <c r="H364"/>
      <c r="I364"/>
    </row>
    <row r="365" spans="1:9" x14ac:dyDescent="0.25">
      <c r="A365" s="29">
        <v>45669</v>
      </c>
      <c r="B365" s="47">
        <v>1</v>
      </c>
      <c r="C365" s="47">
        <v>7</v>
      </c>
      <c r="D365" s="47">
        <v>3</v>
      </c>
      <c r="E365" s="37">
        <v>33.1096</v>
      </c>
      <c r="F3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5"/>
      <c r="H365"/>
      <c r="I365"/>
    </row>
    <row r="366" spans="1:9" x14ac:dyDescent="0.25">
      <c r="A366" s="29">
        <v>45669</v>
      </c>
      <c r="B366" s="47">
        <v>1</v>
      </c>
      <c r="C366" s="47">
        <v>7</v>
      </c>
      <c r="D366" s="47">
        <v>4</v>
      </c>
      <c r="E366" s="37">
        <v>33.361600000000003</v>
      </c>
      <c r="F3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6"/>
      <c r="H366"/>
      <c r="I366"/>
    </row>
    <row r="367" spans="1:9" x14ac:dyDescent="0.25">
      <c r="A367" s="29">
        <v>45669</v>
      </c>
      <c r="B367" s="47">
        <v>1</v>
      </c>
      <c r="C367" s="47">
        <v>7</v>
      </c>
      <c r="D367" s="47">
        <v>5</v>
      </c>
      <c r="E367" s="37">
        <v>32.915599999999998</v>
      </c>
      <c r="F3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7"/>
      <c r="H367"/>
      <c r="I367"/>
    </row>
    <row r="368" spans="1:9" x14ac:dyDescent="0.25">
      <c r="A368" s="29">
        <v>45669</v>
      </c>
      <c r="B368" s="47">
        <v>1</v>
      </c>
      <c r="C368" s="47">
        <v>7</v>
      </c>
      <c r="D368" s="47">
        <v>6</v>
      </c>
      <c r="E368" s="37">
        <v>34.681699999999999</v>
      </c>
      <c r="F3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8"/>
      <c r="H368"/>
      <c r="I368"/>
    </row>
    <row r="369" spans="1:9" x14ac:dyDescent="0.25">
      <c r="A369" s="29">
        <v>45669</v>
      </c>
      <c r="B369" s="47">
        <v>1</v>
      </c>
      <c r="C369" s="47">
        <v>7</v>
      </c>
      <c r="D369" s="47">
        <v>7</v>
      </c>
      <c r="E369" s="37">
        <v>43.224699999999999</v>
      </c>
      <c r="F3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9"/>
      <c r="H369"/>
      <c r="I369"/>
    </row>
    <row r="370" spans="1:9" x14ac:dyDescent="0.25">
      <c r="A370" s="29">
        <v>45669</v>
      </c>
      <c r="B370" s="47">
        <v>1</v>
      </c>
      <c r="C370" s="47">
        <v>7</v>
      </c>
      <c r="D370" s="47">
        <v>8</v>
      </c>
      <c r="E370" s="37">
        <v>35.243099999999998</v>
      </c>
      <c r="F3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0"/>
      <c r="H370"/>
      <c r="I370"/>
    </row>
    <row r="371" spans="1:9" x14ac:dyDescent="0.25">
      <c r="A371" s="29">
        <v>45669</v>
      </c>
      <c r="B371" s="47">
        <v>1</v>
      </c>
      <c r="C371" s="47">
        <v>7</v>
      </c>
      <c r="D371" s="47">
        <v>9</v>
      </c>
      <c r="E371" s="37">
        <v>24.740100000000002</v>
      </c>
      <c r="F3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1"/>
      <c r="H371"/>
      <c r="I371"/>
    </row>
    <row r="372" spans="1:9" x14ac:dyDescent="0.25">
      <c r="A372" s="29">
        <v>45669</v>
      </c>
      <c r="B372" s="47">
        <v>1</v>
      </c>
      <c r="C372" s="47">
        <v>7</v>
      </c>
      <c r="D372" s="47">
        <v>10</v>
      </c>
      <c r="E372" s="37">
        <v>13.1577</v>
      </c>
      <c r="F3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2"/>
      <c r="H372"/>
      <c r="I372"/>
    </row>
    <row r="373" spans="1:9" x14ac:dyDescent="0.25">
      <c r="A373" s="29">
        <v>45669</v>
      </c>
      <c r="B373" s="47">
        <v>1</v>
      </c>
      <c r="C373" s="47">
        <v>7</v>
      </c>
      <c r="D373" s="47">
        <v>11</v>
      </c>
      <c r="E373" s="37">
        <v>14.6348</v>
      </c>
      <c r="F3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3"/>
      <c r="H373"/>
      <c r="I373"/>
    </row>
    <row r="374" spans="1:9" x14ac:dyDescent="0.25">
      <c r="A374" s="29">
        <v>45669</v>
      </c>
      <c r="B374" s="47">
        <v>1</v>
      </c>
      <c r="C374" s="47">
        <v>7</v>
      </c>
      <c r="D374" s="47">
        <v>12</v>
      </c>
      <c r="E374" s="37">
        <v>19.401399999999999</v>
      </c>
      <c r="F3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4"/>
      <c r="H374"/>
      <c r="I374"/>
    </row>
    <row r="375" spans="1:9" x14ac:dyDescent="0.25">
      <c r="A375" s="29">
        <v>45669</v>
      </c>
      <c r="B375" s="47">
        <v>1</v>
      </c>
      <c r="C375" s="47">
        <v>7</v>
      </c>
      <c r="D375" s="47">
        <v>13</v>
      </c>
      <c r="E375" s="37">
        <v>14.737399999999999</v>
      </c>
      <c r="F3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5"/>
      <c r="H375"/>
      <c r="I375"/>
    </row>
    <row r="376" spans="1:9" x14ac:dyDescent="0.25">
      <c r="A376" s="29">
        <v>45669</v>
      </c>
      <c r="B376" s="47">
        <v>1</v>
      </c>
      <c r="C376" s="47">
        <v>7</v>
      </c>
      <c r="D376" s="47">
        <v>14</v>
      </c>
      <c r="E376" s="37">
        <v>15.472200000000001</v>
      </c>
      <c r="F3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6"/>
      <c r="H376"/>
      <c r="I376"/>
    </row>
    <row r="377" spans="1:9" x14ac:dyDescent="0.25">
      <c r="A377" s="29">
        <v>45669</v>
      </c>
      <c r="B377" s="47">
        <v>1</v>
      </c>
      <c r="C377" s="47">
        <v>7</v>
      </c>
      <c r="D377" s="47">
        <v>15</v>
      </c>
      <c r="E377" s="37">
        <v>12.855600000000001</v>
      </c>
      <c r="F3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7"/>
      <c r="H377"/>
      <c r="I377"/>
    </row>
    <row r="378" spans="1:9" x14ac:dyDescent="0.25">
      <c r="A378" s="29">
        <v>45669</v>
      </c>
      <c r="B378" s="47">
        <v>1</v>
      </c>
      <c r="C378" s="47">
        <v>7</v>
      </c>
      <c r="D378" s="47">
        <v>16</v>
      </c>
      <c r="E378" s="37">
        <v>27.0989</v>
      </c>
      <c r="F3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8"/>
      <c r="H378"/>
      <c r="I378"/>
    </row>
    <row r="379" spans="1:9" x14ac:dyDescent="0.25">
      <c r="A379" s="29">
        <v>45669</v>
      </c>
      <c r="B379" s="47">
        <v>1</v>
      </c>
      <c r="C379" s="47">
        <v>7</v>
      </c>
      <c r="D379" s="47">
        <v>17</v>
      </c>
      <c r="E379" s="37">
        <v>43.062100000000001</v>
      </c>
      <c r="F3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9"/>
      <c r="H379"/>
      <c r="I379"/>
    </row>
    <row r="380" spans="1:9" x14ac:dyDescent="0.25">
      <c r="A380" s="29">
        <v>45669</v>
      </c>
      <c r="B380" s="47">
        <v>1</v>
      </c>
      <c r="C380" s="47">
        <v>7</v>
      </c>
      <c r="D380" s="47">
        <v>18</v>
      </c>
      <c r="E380" s="37">
        <v>41.416499999999999</v>
      </c>
      <c r="F3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0"/>
      <c r="H380"/>
      <c r="I380"/>
    </row>
    <row r="381" spans="1:9" x14ac:dyDescent="0.25">
      <c r="A381" s="29">
        <v>45669</v>
      </c>
      <c r="B381" s="47">
        <v>1</v>
      </c>
      <c r="C381" s="47">
        <v>7</v>
      </c>
      <c r="D381" s="47">
        <v>19</v>
      </c>
      <c r="E381" s="37">
        <v>42.0246</v>
      </c>
      <c r="F3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1"/>
      <c r="H381"/>
      <c r="I381"/>
    </row>
    <row r="382" spans="1:9" x14ac:dyDescent="0.25">
      <c r="A382" s="29">
        <v>45669</v>
      </c>
      <c r="B382" s="47">
        <v>1</v>
      </c>
      <c r="C382" s="47">
        <v>7</v>
      </c>
      <c r="D382" s="47">
        <v>20</v>
      </c>
      <c r="E382" s="37">
        <v>41.441499999999998</v>
      </c>
      <c r="F3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2"/>
      <c r="H382"/>
      <c r="I382"/>
    </row>
    <row r="383" spans="1:9" x14ac:dyDescent="0.25">
      <c r="A383" s="29">
        <v>45669</v>
      </c>
      <c r="B383" s="47">
        <v>1</v>
      </c>
      <c r="C383" s="47">
        <v>7</v>
      </c>
      <c r="D383" s="47">
        <v>21</v>
      </c>
      <c r="E383" s="37">
        <v>40.466900000000003</v>
      </c>
      <c r="F3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3"/>
      <c r="H383"/>
      <c r="I383"/>
    </row>
    <row r="384" spans="1:9" x14ac:dyDescent="0.25">
      <c r="A384" s="29">
        <v>45669</v>
      </c>
      <c r="B384" s="47">
        <v>1</v>
      </c>
      <c r="C384" s="47">
        <v>7</v>
      </c>
      <c r="D384" s="47">
        <v>22</v>
      </c>
      <c r="E384" s="37">
        <v>44.106400000000001</v>
      </c>
      <c r="F3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4"/>
      <c r="H384"/>
      <c r="I384"/>
    </row>
    <row r="385" spans="1:9" x14ac:dyDescent="0.25">
      <c r="A385" s="29">
        <v>45669</v>
      </c>
      <c r="B385" s="47">
        <v>1</v>
      </c>
      <c r="C385" s="47">
        <v>7</v>
      </c>
      <c r="D385" s="47">
        <v>23</v>
      </c>
      <c r="E385" s="37">
        <v>41.254899999999999</v>
      </c>
      <c r="F3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5"/>
      <c r="H385"/>
      <c r="I385"/>
    </row>
    <row r="386" spans="1:9" x14ac:dyDescent="0.25">
      <c r="A386" s="29">
        <v>45669</v>
      </c>
      <c r="B386" s="47">
        <v>1</v>
      </c>
      <c r="C386" s="47">
        <v>7</v>
      </c>
      <c r="D386" s="47">
        <v>24</v>
      </c>
      <c r="E386" s="37">
        <v>40.486199999999997</v>
      </c>
      <c r="F3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6"/>
      <c r="H386"/>
      <c r="I386"/>
    </row>
    <row r="387" spans="1:9" x14ac:dyDescent="0.25">
      <c r="A387" s="29">
        <v>45670</v>
      </c>
      <c r="B387" s="47">
        <v>1</v>
      </c>
      <c r="C387" s="47">
        <v>1</v>
      </c>
      <c r="D387" s="47">
        <v>1</v>
      </c>
      <c r="E387" s="37">
        <v>45.281799999999997</v>
      </c>
      <c r="F3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7"/>
      <c r="H387"/>
      <c r="I387"/>
    </row>
    <row r="388" spans="1:9" x14ac:dyDescent="0.25">
      <c r="A388" s="29">
        <v>45670</v>
      </c>
      <c r="B388" s="47">
        <v>1</v>
      </c>
      <c r="C388" s="47">
        <v>1</v>
      </c>
      <c r="D388" s="47">
        <v>2</v>
      </c>
      <c r="E388" s="37">
        <v>43.709600000000002</v>
      </c>
      <c r="F3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8"/>
      <c r="H388"/>
      <c r="I388"/>
    </row>
    <row r="389" spans="1:9" x14ac:dyDescent="0.25">
      <c r="A389" s="29">
        <v>45670</v>
      </c>
      <c r="B389" s="47">
        <v>1</v>
      </c>
      <c r="C389" s="47">
        <v>1</v>
      </c>
      <c r="D389" s="47">
        <v>3</v>
      </c>
      <c r="E389" s="37">
        <v>40.157400000000003</v>
      </c>
      <c r="F3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9"/>
      <c r="H389"/>
      <c r="I389"/>
    </row>
    <row r="390" spans="1:9" x14ac:dyDescent="0.25">
      <c r="A390" s="29">
        <v>45670</v>
      </c>
      <c r="B390" s="47">
        <v>1</v>
      </c>
      <c r="C390" s="47">
        <v>1</v>
      </c>
      <c r="D390" s="47">
        <v>4</v>
      </c>
      <c r="E390" s="37">
        <v>39.0944</v>
      </c>
      <c r="F3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0"/>
      <c r="H390"/>
      <c r="I390"/>
    </row>
    <row r="391" spans="1:9" x14ac:dyDescent="0.25">
      <c r="A391" s="29">
        <v>45670</v>
      </c>
      <c r="B391" s="47">
        <v>1</v>
      </c>
      <c r="C391" s="47">
        <v>1</v>
      </c>
      <c r="D391" s="47">
        <v>5</v>
      </c>
      <c r="E391" s="37">
        <v>41.154899999999998</v>
      </c>
      <c r="F3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1"/>
      <c r="H391"/>
      <c r="I391"/>
    </row>
    <row r="392" spans="1:9" x14ac:dyDescent="0.25">
      <c r="A392" s="29">
        <v>45670</v>
      </c>
      <c r="B392" s="47">
        <v>1</v>
      </c>
      <c r="C392" s="47">
        <v>1</v>
      </c>
      <c r="D392" s="47">
        <v>6</v>
      </c>
      <c r="E392" s="37">
        <v>44.5289</v>
      </c>
      <c r="F3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2"/>
      <c r="H392"/>
      <c r="I392"/>
    </row>
    <row r="393" spans="1:9" x14ac:dyDescent="0.25">
      <c r="A393" s="29">
        <v>45670</v>
      </c>
      <c r="B393" s="47">
        <v>1</v>
      </c>
      <c r="C393" s="47">
        <v>1</v>
      </c>
      <c r="D393" s="47">
        <v>7</v>
      </c>
      <c r="E393" s="37">
        <v>46.969799999999999</v>
      </c>
      <c r="F3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3"/>
      <c r="H393"/>
      <c r="I393"/>
    </row>
    <row r="394" spans="1:9" x14ac:dyDescent="0.25">
      <c r="A394" s="29">
        <v>45670</v>
      </c>
      <c r="B394" s="47">
        <v>1</v>
      </c>
      <c r="C394" s="47">
        <v>1</v>
      </c>
      <c r="D394" s="47">
        <v>8</v>
      </c>
      <c r="E394" s="37">
        <v>38.456400000000002</v>
      </c>
      <c r="F3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4"/>
      <c r="H394"/>
      <c r="I394"/>
    </row>
    <row r="395" spans="1:9" x14ac:dyDescent="0.25">
      <c r="A395" s="29">
        <v>45670</v>
      </c>
      <c r="B395" s="47">
        <v>1</v>
      </c>
      <c r="C395" s="47">
        <v>1</v>
      </c>
      <c r="D395" s="47">
        <v>9</v>
      </c>
      <c r="E395" s="37">
        <v>25.975999999999999</v>
      </c>
      <c r="F3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5"/>
      <c r="H395"/>
      <c r="I395"/>
    </row>
    <row r="396" spans="1:9" x14ac:dyDescent="0.25">
      <c r="A396" s="29">
        <v>45670</v>
      </c>
      <c r="B396" s="47">
        <v>1</v>
      </c>
      <c r="C396" s="47">
        <v>1</v>
      </c>
      <c r="D396" s="47">
        <v>10</v>
      </c>
      <c r="E396" s="37">
        <v>19.476800000000001</v>
      </c>
      <c r="F3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6"/>
      <c r="H396"/>
      <c r="I396"/>
    </row>
    <row r="397" spans="1:9" x14ac:dyDescent="0.25">
      <c r="A397" s="29">
        <v>45670</v>
      </c>
      <c r="B397" s="47">
        <v>1</v>
      </c>
      <c r="C397" s="47">
        <v>1</v>
      </c>
      <c r="D397" s="47">
        <v>11</v>
      </c>
      <c r="E397" s="37">
        <v>14.7676</v>
      </c>
      <c r="F3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7"/>
      <c r="H397"/>
      <c r="I397"/>
    </row>
    <row r="398" spans="1:9" x14ac:dyDescent="0.25">
      <c r="A398" s="29">
        <v>45670</v>
      </c>
      <c r="B398" s="47">
        <v>1</v>
      </c>
      <c r="C398" s="47">
        <v>1</v>
      </c>
      <c r="D398" s="47">
        <v>12</v>
      </c>
      <c r="E398" s="37">
        <v>13.5045</v>
      </c>
      <c r="F3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8"/>
      <c r="H398"/>
      <c r="I398"/>
    </row>
    <row r="399" spans="1:9" x14ac:dyDescent="0.25">
      <c r="A399" s="29">
        <v>45670</v>
      </c>
      <c r="B399" s="47">
        <v>1</v>
      </c>
      <c r="C399" s="47">
        <v>1</v>
      </c>
      <c r="D399" s="47">
        <v>13</v>
      </c>
      <c r="E399" s="37">
        <v>16.757400000000001</v>
      </c>
      <c r="F3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9"/>
      <c r="H399"/>
      <c r="I399"/>
    </row>
    <row r="400" spans="1:9" x14ac:dyDescent="0.25">
      <c r="A400" s="29">
        <v>45670</v>
      </c>
      <c r="B400" s="47">
        <v>1</v>
      </c>
      <c r="C400" s="47">
        <v>1</v>
      </c>
      <c r="D400" s="47">
        <v>14</v>
      </c>
      <c r="E400" s="37">
        <v>14.3482</v>
      </c>
      <c r="F4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0"/>
      <c r="H400"/>
      <c r="I400"/>
    </row>
    <row r="401" spans="1:9" x14ac:dyDescent="0.25">
      <c r="A401" s="29">
        <v>45670</v>
      </c>
      <c r="B401" s="47">
        <v>1</v>
      </c>
      <c r="C401" s="47">
        <v>1</v>
      </c>
      <c r="D401" s="47">
        <v>15</v>
      </c>
      <c r="E401" s="37">
        <v>8.1816999999999993</v>
      </c>
      <c r="F4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1"/>
      <c r="H401"/>
      <c r="I401"/>
    </row>
    <row r="402" spans="1:9" x14ac:dyDescent="0.25">
      <c r="A402" s="29">
        <v>45670</v>
      </c>
      <c r="B402" s="47">
        <v>1</v>
      </c>
      <c r="C402" s="47">
        <v>1</v>
      </c>
      <c r="D402" s="47">
        <v>16</v>
      </c>
      <c r="E402" s="37">
        <v>21.892600000000002</v>
      </c>
      <c r="F4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2"/>
      <c r="H402"/>
      <c r="I402"/>
    </row>
    <row r="403" spans="1:9" x14ac:dyDescent="0.25">
      <c r="A403" s="29">
        <v>45670</v>
      </c>
      <c r="B403" s="47">
        <v>1</v>
      </c>
      <c r="C403" s="47">
        <v>1</v>
      </c>
      <c r="D403" s="47">
        <v>17</v>
      </c>
      <c r="E403" s="37">
        <v>42.167299999999997</v>
      </c>
      <c r="F4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3"/>
      <c r="H403"/>
      <c r="I403"/>
    </row>
    <row r="404" spans="1:9" x14ac:dyDescent="0.25">
      <c r="A404" s="29">
        <v>45670</v>
      </c>
      <c r="B404" s="47">
        <v>1</v>
      </c>
      <c r="C404" s="47">
        <v>1</v>
      </c>
      <c r="D404" s="47">
        <v>18</v>
      </c>
      <c r="E404" s="37">
        <v>48.190199999999997</v>
      </c>
      <c r="F4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4"/>
      <c r="H404"/>
      <c r="I404"/>
    </row>
    <row r="405" spans="1:9" x14ac:dyDescent="0.25">
      <c r="A405" s="29">
        <v>45670</v>
      </c>
      <c r="B405" s="47">
        <v>1</v>
      </c>
      <c r="C405" s="47">
        <v>1</v>
      </c>
      <c r="D405" s="47">
        <v>19</v>
      </c>
      <c r="E405" s="37">
        <v>42.276200000000003</v>
      </c>
      <c r="F4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5"/>
      <c r="H405"/>
      <c r="I405"/>
    </row>
    <row r="406" spans="1:9" x14ac:dyDescent="0.25">
      <c r="A406" s="29">
        <v>45670</v>
      </c>
      <c r="B406" s="47">
        <v>1</v>
      </c>
      <c r="C406" s="47">
        <v>1</v>
      </c>
      <c r="D406" s="47">
        <v>20</v>
      </c>
      <c r="E406" s="37">
        <v>43.756100000000004</v>
      </c>
      <c r="F4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6"/>
      <c r="H406"/>
      <c r="I406"/>
    </row>
    <row r="407" spans="1:9" x14ac:dyDescent="0.25">
      <c r="A407" s="29">
        <v>45670</v>
      </c>
      <c r="B407" s="47">
        <v>1</v>
      </c>
      <c r="C407" s="47">
        <v>1</v>
      </c>
      <c r="D407" s="47">
        <v>21</v>
      </c>
      <c r="E407" s="37">
        <v>46.492600000000003</v>
      </c>
      <c r="F4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7"/>
      <c r="H407"/>
      <c r="I407"/>
    </row>
    <row r="408" spans="1:9" x14ac:dyDescent="0.25">
      <c r="A408" s="29">
        <v>45670</v>
      </c>
      <c r="B408" s="47">
        <v>1</v>
      </c>
      <c r="C408" s="47">
        <v>1</v>
      </c>
      <c r="D408" s="47">
        <v>22</v>
      </c>
      <c r="E408" s="37">
        <v>47.406399999999998</v>
      </c>
      <c r="F4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8"/>
      <c r="H408"/>
      <c r="I408"/>
    </row>
    <row r="409" spans="1:9" x14ac:dyDescent="0.25">
      <c r="A409" s="29">
        <v>45670</v>
      </c>
      <c r="B409" s="47">
        <v>1</v>
      </c>
      <c r="C409" s="47">
        <v>1</v>
      </c>
      <c r="D409" s="47">
        <v>23</v>
      </c>
      <c r="E409" s="37">
        <v>50.896500000000003</v>
      </c>
      <c r="F4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9"/>
      <c r="H409"/>
      <c r="I409"/>
    </row>
    <row r="410" spans="1:9" x14ac:dyDescent="0.25">
      <c r="A410" s="29">
        <v>45670</v>
      </c>
      <c r="B410" s="47">
        <v>1</v>
      </c>
      <c r="C410" s="47">
        <v>1</v>
      </c>
      <c r="D410" s="47">
        <v>24</v>
      </c>
      <c r="E410" s="37">
        <v>44.284300000000002</v>
      </c>
      <c r="F4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0"/>
      <c r="H410"/>
      <c r="I410"/>
    </row>
    <row r="411" spans="1:9" x14ac:dyDescent="0.25">
      <c r="A411" s="29">
        <v>45671</v>
      </c>
      <c r="B411" s="47">
        <v>1</v>
      </c>
      <c r="C411" s="47">
        <v>2</v>
      </c>
      <c r="D411" s="47">
        <v>1</v>
      </c>
      <c r="E411" s="37">
        <v>49.847999999999999</v>
      </c>
      <c r="F4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1"/>
      <c r="H411"/>
      <c r="I411"/>
    </row>
    <row r="412" spans="1:9" x14ac:dyDescent="0.25">
      <c r="A412" s="29">
        <v>45671</v>
      </c>
      <c r="B412" s="47">
        <v>1</v>
      </c>
      <c r="C412" s="47">
        <v>2</v>
      </c>
      <c r="D412" s="47">
        <v>2</v>
      </c>
      <c r="E412" s="37">
        <v>49.7958</v>
      </c>
      <c r="F4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2"/>
      <c r="H412"/>
      <c r="I412"/>
    </row>
    <row r="413" spans="1:9" x14ac:dyDescent="0.25">
      <c r="A413" s="29">
        <v>45671</v>
      </c>
      <c r="B413" s="47">
        <v>1</v>
      </c>
      <c r="C413" s="47">
        <v>2</v>
      </c>
      <c r="D413" s="47">
        <v>3</v>
      </c>
      <c r="E413" s="37">
        <v>48.393500000000003</v>
      </c>
      <c r="F4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3"/>
      <c r="H413"/>
      <c r="I413"/>
    </row>
    <row r="414" spans="1:9" x14ac:dyDescent="0.25">
      <c r="A414" s="29">
        <v>45671</v>
      </c>
      <c r="B414" s="47">
        <v>1</v>
      </c>
      <c r="C414" s="47">
        <v>2</v>
      </c>
      <c r="D414" s="47">
        <v>4</v>
      </c>
      <c r="E414" s="37">
        <v>53.213299999999997</v>
      </c>
      <c r="F4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4"/>
      <c r="H414"/>
      <c r="I414"/>
    </row>
    <row r="415" spans="1:9" x14ac:dyDescent="0.25">
      <c r="A415" s="29">
        <v>45671</v>
      </c>
      <c r="B415" s="47">
        <v>1</v>
      </c>
      <c r="C415" s="47">
        <v>2</v>
      </c>
      <c r="D415" s="47">
        <v>5</v>
      </c>
      <c r="E415" s="37">
        <v>55.936799999999998</v>
      </c>
      <c r="F4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5"/>
      <c r="H415"/>
      <c r="I415"/>
    </row>
    <row r="416" spans="1:9" x14ac:dyDescent="0.25">
      <c r="A416" s="29">
        <v>45671</v>
      </c>
      <c r="B416" s="47">
        <v>1</v>
      </c>
      <c r="C416" s="47">
        <v>2</v>
      </c>
      <c r="D416" s="47">
        <v>6</v>
      </c>
      <c r="E416" s="37">
        <v>61.205100000000002</v>
      </c>
      <c r="F4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6"/>
      <c r="H416"/>
      <c r="I416"/>
    </row>
    <row r="417" spans="1:9" x14ac:dyDescent="0.25">
      <c r="A417" s="29">
        <v>45671</v>
      </c>
      <c r="B417" s="47">
        <v>1</v>
      </c>
      <c r="C417" s="47">
        <v>2</v>
      </c>
      <c r="D417" s="47">
        <v>7</v>
      </c>
      <c r="E417" s="37">
        <v>72.898399999999995</v>
      </c>
      <c r="F4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7"/>
      <c r="H417"/>
      <c r="I417"/>
    </row>
    <row r="418" spans="1:9" x14ac:dyDescent="0.25">
      <c r="A418" s="29">
        <v>45671</v>
      </c>
      <c r="B418" s="47">
        <v>1</v>
      </c>
      <c r="C418" s="47">
        <v>2</v>
      </c>
      <c r="D418" s="47">
        <v>8</v>
      </c>
      <c r="E418" s="37">
        <v>43.930599999999998</v>
      </c>
      <c r="F4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8"/>
      <c r="H418"/>
      <c r="I418"/>
    </row>
    <row r="419" spans="1:9" x14ac:dyDescent="0.25">
      <c r="A419" s="29">
        <v>45671</v>
      </c>
      <c r="B419" s="47">
        <v>1</v>
      </c>
      <c r="C419" s="47">
        <v>2</v>
      </c>
      <c r="D419" s="47">
        <v>9</v>
      </c>
      <c r="E419" s="37">
        <v>31.654900000000001</v>
      </c>
      <c r="F4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9"/>
      <c r="H419"/>
      <c r="I419"/>
    </row>
    <row r="420" spans="1:9" x14ac:dyDescent="0.25">
      <c r="A420" s="29">
        <v>45671</v>
      </c>
      <c r="B420" s="47">
        <v>1</v>
      </c>
      <c r="C420" s="47">
        <v>2</v>
      </c>
      <c r="D420" s="47">
        <v>10</v>
      </c>
      <c r="E420" s="37">
        <v>21.464500000000001</v>
      </c>
      <c r="F4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0"/>
      <c r="H420"/>
      <c r="I420"/>
    </row>
    <row r="421" spans="1:9" x14ac:dyDescent="0.25">
      <c r="A421" s="29">
        <v>45671</v>
      </c>
      <c r="B421" s="47">
        <v>1</v>
      </c>
      <c r="C421" s="47">
        <v>2</v>
      </c>
      <c r="D421" s="47">
        <v>11</v>
      </c>
      <c r="E421" s="37">
        <v>17.543299999999999</v>
      </c>
      <c r="F4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1"/>
      <c r="H421"/>
      <c r="I421"/>
    </row>
    <row r="422" spans="1:9" x14ac:dyDescent="0.25">
      <c r="A422" s="29">
        <v>45671</v>
      </c>
      <c r="B422" s="47">
        <v>1</v>
      </c>
      <c r="C422" s="47">
        <v>2</v>
      </c>
      <c r="D422" s="47">
        <v>12</v>
      </c>
      <c r="E422" s="37">
        <v>14.6387</v>
      </c>
      <c r="F4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2"/>
      <c r="H422"/>
      <c r="I422"/>
    </row>
    <row r="423" spans="1:9" x14ac:dyDescent="0.25">
      <c r="A423" s="29">
        <v>45671</v>
      </c>
      <c r="B423" s="47">
        <v>1</v>
      </c>
      <c r="C423" s="47">
        <v>2</v>
      </c>
      <c r="D423" s="47">
        <v>13</v>
      </c>
      <c r="E423" s="37">
        <v>13.029199999999999</v>
      </c>
      <c r="F4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3"/>
      <c r="H423"/>
      <c r="I423"/>
    </row>
    <row r="424" spans="1:9" x14ac:dyDescent="0.25">
      <c r="A424" s="29">
        <v>45671</v>
      </c>
      <c r="B424" s="47">
        <v>1</v>
      </c>
      <c r="C424" s="47">
        <v>2</v>
      </c>
      <c r="D424" s="47">
        <v>14</v>
      </c>
      <c r="E424" s="37">
        <v>5.4421999999999997</v>
      </c>
      <c r="F4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4"/>
      <c r="H424"/>
      <c r="I424"/>
    </row>
    <row r="425" spans="1:9" x14ac:dyDescent="0.25">
      <c r="A425" s="29">
        <v>45671</v>
      </c>
      <c r="B425" s="47">
        <v>1</v>
      </c>
      <c r="C425" s="47">
        <v>2</v>
      </c>
      <c r="D425" s="47">
        <v>15</v>
      </c>
      <c r="E425" s="37">
        <v>-1.1827000000000001</v>
      </c>
      <c r="F4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5"/>
      <c r="H425"/>
      <c r="I425"/>
    </row>
    <row r="426" spans="1:9" x14ac:dyDescent="0.25">
      <c r="A426" s="29">
        <v>45671</v>
      </c>
      <c r="B426" s="47">
        <v>1</v>
      </c>
      <c r="C426" s="47">
        <v>2</v>
      </c>
      <c r="D426" s="47">
        <v>16</v>
      </c>
      <c r="E426" s="37">
        <v>11.4269</v>
      </c>
      <c r="F4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6"/>
      <c r="H426"/>
      <c r="I426"/>
    </row>
    <row r="427" spans="1:9" x14ac:dyDescent="0.25">
      <c r="A427" s="29">
        <v>45671</v>
      </c>
      <c r="B427" s="47">
        <v>1</v>
      </c>
      <c r="C427" s="47">
        <v>2</v>
      </c>
      <c r="D427" s="47">
        <v>17</v>
      </c>
      <c r="E427" s="37">
        <v>41.408299999999997</v>
      </c>
      <c r="F4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7"/>
      <c r="H427"/>
      <c r="I427"/>
    </row>
    <row r="428" spans="1:9" x14ac:dyDescent="0.25">
      <c r="A428" s="29">
        <v>45671</v>
      </c>
      <c r="B428" s="47">
        <v>1</v>
      </c>
      <c r="C428" s="47">
        <v>2</v>
      </c>
      <c r="D428" s="47">
        <v>18</v>
      </c>
      <c r="E428" s="37">
        <v>52.487400000000001</v>
      </c>
      <c r="F4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8"/>
      <c r="H428"/>
      <c r="I428"/>
    </row>
    <row r="429" spans="1:9" x14ac:dyDescent="0.25">
      <c r="A429" s="29">
        <v>45671</v>
      </c>
      <c r="B429" s="47">
        <v>1</v>
      </c>
      <c r="C429" s="47">
        <v>2</v>
      </c>
      <c r="D429" s="47">
        <v>19</v>
      </c>
      <c r="E429" s="37">
        <v>42.148699999999998</v>
      </c>
      <c r="F4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9"/>
      <c r="H429"/>
      <c r="I429"/>
    </row>
    <row r="430" spans="1:9" x14ac:dyDescent="0.25">
      <c r="A430" s="29">
        <v>45671</v>
      </c>
      <c r="B430" s="47">
        <v>1</v>
      </c>
      <c r="C430" s="47">
        <v>2</v>
      </c>
      <c r="D430" s="47">
        <v>20</v>
      </c>
      <c r="E430" s="37">
        <v>46.088500000000003</v>
      </c>
      <c r="F4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0"/>
      <c r="H430"/>
      <c r="I430"/>
    </row>
    <row r="431" spans="1:9" x14ac:dyDescent="0.25">
      <c r="A431" s="29">
        <v>45671</v>
      </c>
      <c r="B431" s="47">
        <v>1</v>
      </c>
      <c r="C431" s="47">
        <v>2</v>
      </c>
      <c r="D431" s="47">
        <v>21</v>
      </c>
      <c r="E431" s="37">
        <v>42.962600000000002</v>
      </c>
      <c r="F4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1"/>
      <c r="H431"/>
      <c r="I431"/>
    </row>
    <row r="432" spans="1:9" x14ac:dyDescent="0.25">
      <c r="A432" s="29">
        <v>45671</v>
      </c>
      <c r="B432" s="47">
        <v>1</v>
      </c>
      <c r="C432" s="47">
        <v>2</v>
      </c>
      <c r="D432" s="47">
        <v>22</v>
      </c>
      <c r="E432" s="37">
        <v>42.679200000000002</v>
      </c>
      <c r="F4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2"/>
      <c r="H432"/>
      <c r="I432"/>
    </row>
    <row r="433" spans="1:9" x14ac:dyDescent="0.25">
      <c r="A433" s="29">
        <v>45671</v>
      </c>
      <c r="B433" s="47">
        <v>1</v>
      </c>
      <c r="C433" s="47">
        <v>2</v>
      </c>
      <c r="D433" s="47">
        <v>23</v>
      </c>
      <c r="E433" s="37">
        <v>44.454999999999998</v>
      </c>
      <c r="F4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3"/>
      <c r="H433"/>
      <c r="I433"/>
    </row>
    <row r="434" spans="1:9" x14ac:dyDescent="0.25">
      <c r="A434" s="29">
        <v>45671</v>
      </c>
      <c r="B434" s="47">
        <v>1</v>
      </c>
      <c r="C434" s="47">
        <v>2</v>
      </c>
      <c r="D434" s="47">
        <v>24</v>
      </c>
      <c r="E434" s="37">
        <v>43.082000000000001</v>
      </c>
      <c r="F4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4"/>
      <c r="H434"/>
      <c r="I434"/>
    </row>
    <row r="435" spans="1:9" x14ac:dyDescent="0.25">
      <c r="A435" s="29">
        <v>45672</v>
      </c>
      <c r="B435" s="47">
        <v>1</v>
      </c>
      <c r="C435" s="47">
        <v>3</v>
      </c>
      <c r="D435" s="47">
        <v>1</v>
      </c>
      <c r="E435" s="37">
        <v>38.473799999999997</v>
      </c>
      <c r="F4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5"/>
      <c r="H435"/>
      <c r="I435"/>
    </row>
    <row r="436" spans="1:9" x14ac:dyDescent="0.25">
      <c r="A436" s="29">
        <v>45672</v>
      </c>
      <c r="B436" s="47">
        <v>1</v>
      </c>
      <c r="C436" s="47">
        <v>3</v>
      </c>
      <c r="D436" s="47">
        <v>2</v>
      </c>
      <c r="E436" s="37">
        <v>42.065300000000001</v>
      </c>
      <c r="F4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6"/>
      <c r="H436"/>
      <c r="I436"/>
    </row>
    <row r="437" spans="1:9" x14ac:dyDescent="0.25">
      <c r="A437" s="29">
        <v>45672</v>
      </c>
      <c r="B437" s="47">
        <v>1</v>
      </c>
      <c r="C437" s="47">
        <v>3</v>
      </c>
      <c r="D437" s="47">
        <v>3</v>
      </c>
      <c r="E437" s="37">
        <v>40.750599999999999</v>
      </c>
      <c r="F4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7"/>
      <c r="H437"/>
      <c r="I437"/>
    </row>
    <row r="438" spans="1:9" x14ac:dyDescent="0.25">
      <c r="A438" s="29">
        <v>45672</v>
      </c>
      <c r="B438" s="47">
        <v>1</v>
      </c>
      <c r="C438" s="47">
        <v>3</v>
      </c>
      <c r="D438" s="47">
        <v>4</v>
      </c>
      <c r="E438" s="37">
        <v>43.856200000000001</v>
      </c>
      <c r="F4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8"/>
      <c r="H438"/>
      <c r="I438"/>
    </row>
    <row r="439" spans="1:9" x14ac:dyDescent="0.25">
      <c r="A439" s="29">
        <v>45672</v>
      </c>
      <c r="B439" s="47">
        <v>1</v>
      </c>
      <c r="C439" s="47">
        <v>3</v>
      </c>
      <c r="D439" s="47">
        <v>5</v>
      </c>
      <c r="E439" s="37">
        <v>44.0625</v>
      </c>
      <c r="F4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9"/>
      <c r="H439"/>
      <c r="I439"/>
    </row>
    <row r="440" spans="1:9" x14ac:dyDescent="0.25">
      <c r="A440" s="29">
        <v>45672</v>
      </c>
      <c r="B440" s="47">
        <v>1</v>
      </c>
      <c r="C440" s="47">
        <v>3</v>
      </c>
      <c r="D440" s="47">
        <v>6</v>
      </c>
      <c r="E440" s="37">
        <v>49.120100000000001</v>
      </c>
      <c r="F4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0"/>
      <c r="H440"/>
      <c r="I440"/>
    </row>
    <row r="441" spans="1:9" x14ac:dyDescent="0.25">
      <c r="A441" s="29">
        <v>45672</v>
      </c>
      <c r="B441" s="47">
        <v>1</v>
      </c>
      <c r="C441" s="47">
        <v>3</v>
      </c>
      <c r="D441" s="47">
        <v>7</v>
      </c>
      <c r="E441" s="37">
        <v>55.338999999999999</v>
      </c>
      <c r="F4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1"/>
      <c r="H441"/>
      <c r="I441"/>
    </row>
    <row r="442" spans="1:9" x14ac:dyDescent="0.25">
      <c r="A442" s="29">
        <v>45672</v>
      </c>
      <c r="B442" s="47">
        <v>1</v>
      </c>
      <c r="C442" s="47">
        <v>3</v>
      </c>
      <c r="D442" s="47">
        <v>8</v>
      </c>
      <c r="E442" s="37">
        <v>30.950500000000002</v>
      </c>
      <c r="F4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2"/>
      <c r="H442"/>
      <c r="I442"/>
    </row>
    <row r="443" spans="1:9" x14ac:dyDescent="0.25">
      <c r="A443" s="29">
        <v>45672</v>
      </c>
      <c r="B443" s="47">
        <v>1</v>
      </c>
      <c r="C443" s="47">
        <v>3</v>
      </c>
      <c r="D443" s="47">
        <v>9</v>
      </c>
      <c r="E443" s="37">
        <v>18.558599999999998</v>
      </c>
      <c r="F4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3"/>
      <c r="H443"/>
      <c r="I443"/>
    </row>
    <row r="444" spans="1:9" x14ac:dyDescent="0.25">
      <c r="A444" s="29">
        <v>45672</v>
      </c>
      <c r="B444" s="47">
        <v>1</v>
      </c>
      <c r="C444" s="47">
        <v>3</v>
      </c>
      <c r="D444" s="47">
        <v>10</v>
      </c>
      <c r="E444" s="37">
        <v>3.7848999999999999</v>
      </c>
      <c r="F4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4"/>
      <c r="H444"/>
      <c r="I444"/>
    </row>
    <row r="445" spans="1:9" x14ac:dyDescent="0.25">
      <c r="A445" s="29">
        <v>45672</v>
      </c>
      <c r="B445" s="47">
        <v>1</v>
      </c>
      <c r="C445" s="47">
        <v>3</v>
      </c>
      <c r="D445" s="47">
        <v>11</v>
      </c>
      <c r="E445" s="37">
        <v>5.2489999999999997</v>
      </c>
      <c r="F4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5"/>
      <c r="H445"/>
      <c r="I445"/>
    </row>
    <row r="446" spans="1:9" x14ac:dyDescent="0.25">
      <c r="A446" s="29">
        <v>45672</v>
      </c>
      <c r="B446" s="47">
        <v>1</v>
      </c>
      <c r="C446" s="47">
        <v>3</v>
      </c>
      <c r="D446" s="47">
        <v>12</v>
      </c>
      <c r="E446" s="37">
        <v>10.601599999999999</v>
      </c>
      <c r="F4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6"/>
      <c r="H446"/>
      <c r="I446"/>
    </row>
    <row r="447" spans="1:9" x14ac:dyDescent="0.25">
      <c r="A447" s="29">
        <v>45672</v>
      </c>
      <c r="B447" s="47">
        <v>1</v>
      </c>
      <c r="C447" s="47">
        <v>3</v>
      </c>
      <c r="D447" s="47">
        <v>13</v>
      </c>
      <c r="E447" s="37">
        <v>5.9641000000000002</v>
      </c>
      <c r="F4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7"/>
      <c r="H447"/>
      <c r="I447"/>
    </row>
    <row r="448" spans="1:9" x14ac:dyDescent="0.25">
      <c r="A448" s="29">
        <v>45672</v>
      </c>
      <c r="B448" s="47">
        <v>1</v>
      </c>
      <c r="C448" s="47">
        <v>3</v>
      </c>
      <c r="D448" s="47">
        <v>14</v>
      </c>
      <c r="E448" s="37">
        <v>2.2147999999999999</v>
      </c>
      <c r="F4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8"/>
      <c r="H448"/>
      <c r="I448"/>
    </row>
    <row r="449" spans="1:9" x14ac:dyDescent="0.25">
      <c r="A449" s="29">
        <v>45672</v>
      </c>
      <c r="B449" s="47">
        <v>1</v>
      </c>
      <c r="C449" s="47">
        <v>3</v>
      </c>
      <c r="D449" s="47">
        <v>15</v>
      </c>
      <c r="E449" s="37">
        <v>-16.23</v>
      </c>
      <c r="F4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9"/>
      <c r="H449"/>
      <c r="I449"/>
    </row>
    <row r="450" spans="1:9" x14ac:dyDescent="0.25">
      <c r="A450" s="29">
        <v>45672</v>
      </c>
      <c r="B450" s="47">
        <v>1</v>
      </c>
      <c r="C450" s="47">
        <v>3</v>
      </c>
      <c r="D450" s="47">
        <v>16</v>
      </c>
      <c r="E450" s="37">
        <v>-16.560300000000002</v>
      </c>
      <c r="F4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0"/>
      <c r="H450"/>
      <c r="I450"/>
    </row>
    <row r="451" spans="1:9" x14ac:dyDescent="0.25">
      <c r="A451" s="29">
        <v>45672</v>
      </c>
      <c r="B451" s="47">
        <v>1</v>
      </c>
      <c r="C451" s="47">
        <v>3</v>
      </c>
      <c r="D451" s="47">
        <v>17</v>
      </c>
      <c r="E451" s="37">
        <v>50.142499999999998</v>
      </c>
      <c r="F4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1"/>
      <c r="H451"/>
      <c r="I451"/>
    </row>
    <row r="452" spans="1:9" x14ac:dyDescent="0.25">
      <c r="A452" s="29">
        <v>45672</v>
      </c>
      <c r="B452" s="47">
        <v>1</v>
      </c>
      <c r="C452" s="47">
        <v>3</v>
      </c>
      <c r="D452" s="47">
        <v>18</v>
      </c>
      <c r="E452" s="37">
        <v>46.732999999999997</v>
      </c>
      <c r="F4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2"/>
      <c r="H452"/>
      <c r="I452"/>
    </row>
    <row r="453" spans="1:9" x14ac:dyDescent="0.25">
      <c r="A453" s="29">
        <v>45672</v>
      </c>
      <c r="B453" s="47">
        <v>1</v>
      </c>
      <c r="C453" s="47">
        <v>3</v>
      </c>
      <c r="D453" s="47">
        <v>19</v>
      </c>
      <c r="E453" s="37">
        <v>43.194200000000002</v>
      </c>
      <c r="F4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3"/>
      <c r="H453"/>
      <c r="I453"/>
    </row>
    <row r="454" spans="1:9" x14ac:dyDescent="0.25">
      <c r="A454" s="29">
        <v>45672</v>
      </c>
      <c r="B454" s="47">
        <v>1</v>
      </c>
      <c r="C454" s="47">
        <v>3</v>
      </c>
      <c r="D454" s="47">
        <v>20</v>
      </c>
      <c r="E454" s="37">
        <v>42.500799999999998</v>
      </c>
      <c r="F4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4"/>
      <c r="H454"/>
      <c r="I454"/>
    </row>
    <row r="455" spans="1:9" x14ac:dyDescent="0.25">
      <c r="A455" s="29">
        <v>45672</v>
      </c>
      <c r="B455" s="47">
        <v>1</v>
      </c>
      <c r="C455" s="47">
        <v>3</v>
      </c>
      <c r="D455" s="47">
        <v>21</v>
      </c>
      <c r="E455" s="37">
        <v>42.579300000000003</v>
      </c>
      <c r="F4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5"/>
      <c r="H455"/>
      <c r="I455"/>
    </row>
    <row r="456" spans="1:9" x14ac:dyDescent="0.25">
      <c r="A456" s="29">
        <v>45672</v>
      </c>
      <c r="B456" s="47">
        <v>1</v>
      </c>
      <c r="C456" s="47">
        <v>3</v>
      </c>
      <c r="D456" s="47">
        <v>22</v>
      </c>
      <c r="E456" s="37">
        <v>39.9908</v>
      </c>
      <c r="F4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6"/>
      <c r="H456"/>
      <c r="I456"/>
    </row>
    <row r="457" spans="1:9" x14ac:dyDescent="0.25">
      <c r="A457" s="29">
        <v>45672</v>
      </c>
      <c r="B457" s="47">
        <v>1</v>
      </c>
      <c r="C457" s="47">
        <v>3</v>
      </c>
      <c r="D457" s="47">
        <v>23</v>
      </c>
      <c r="E457" s="37">
        <v>40.505600000000001</v>
      </c>
      <c r="F4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7"/>
      <c r="H457"/>
      <c r="I457"/>
    </row>
    <row r="458" spans="1:9" x14ac:dyDescent="0.25">
      <c r="A458" s="29">
        <v>45672</v>
      </c>
      <c r="B458" s="47">
        <v>1</v>
      </c>
      <c r="C458" s="47">
        <v>3</v>
      </c>
      <c r="D458" s="47">
        <v>24</v>
      </c>
      <c r="E458" s="37">
        <v>38.716000000000001</v>
      </c>
      <c r="F4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8"/>
      <c r="H458"/>
      <c r="I458"/>
    </row>
    <row r="459" spans="1:9" x14ac:dyDescent="0.25">
      <c r="A459" s="29">
        <v>45673</v>
      </c>
      <c r="B459" s="47">
        <v>1</v>
      </c>
      <c r="C459" s="47">
        <v>4</v>
      </c>
      <c r="D459" s="47">
        <v>1</v>
      </c>
      <c r="E459" s="37">
        <v>42.432899999999997</v>
      </c>
      <c r="F4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9"/>
      <c r="H459"/>
      <c r="I459"/>
    </row>
    <row r="460" spans="1:9" x14ac:dyDescent="0.25">
      <c r="A460" s="29">
        <v>45673</v>
      </c>
      <c r="B460" s="47">
        <v>1</v>
      </c>
      <c r="C460" s="47">
        <v>4</v>
      </c>
      <c r="D460" s="47">
        <v>2</v>
      </c>
      <c r="E460" s="37">
        <v>39.779400000000003</v>
      </c>
      <c r="F4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0"/>
      <c r="H460"/>
      <c r="I460"/>
    </row>
    <row r="461" spans="1:9" x14ac:dyDescent="0.25">
      <c r="A461" s="29">
        <v>45673</v>
      </c>
      <c r="B461" s="47">
        <v>1</v>
      </c>
      <c r="C461" s="47">
        <v>4</v>
      </c>
      <c r="D461" s="47">
        <v>3</v>
      </c>
      <c r="E461" s="37">
        <v>41.447699999999998</v>
      </c>
      <c r="F4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1"/>
      <c r="H461"/>
      <c r="I461"/>
    </row>
    <row r="462" spans="1:9" x14ac:dyDescent="0.25">
      <c r="A462" s="29">
        <v>45673</v>
      </c>
      <c r="B462" s="47">
        <v>1</v>
      </c>
      <c r="C462" s="47">
        <v>4</v>
      </c>
      <c r="D462" s="47">
        <v>4</v>
      </c>
      <c r="E462" s="37">
        <v>46.482799999999997</v>
      </c>
      <c r="F4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2"/>
      <c r="H462"/>
      <c r="I462"/>
    </row>
    <row r="463" spans="1:9" x14ac:dyDescent="0.25">
      <c r="A463" s="29">
        <v>45673</v>
      </c>
      <c r="B463" s="47">
        <v>1</v>
      </c>
      <c r="C463" s="47">
        <v>4</v>
      </c>
      <c r="D463" s="47">
        <v>5</v>
      </c>
      <c r="E463" s="37">
        <v>43.861400000000003</v>
      </c>
      <c r="F4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3"/>
      <c r="H463"/>
      <c r="I463"/>
    </row>
    <row r="464" spans="1:9" x14ac:dyDescent="0.25">
      <c r="A464" s="29">
        <v>45673</v>
      </c>
      <c r="B464" s="47">
        <v>1</v>
      </c>
      <c r="C464" s="47">
        <v>4</v>
      </c>
      <c r="D464" s="47">
        <v>6</v>
      </c>
      <c r="E464" s="37">
        <v>46.002899999999997</v>
      </c>
      <c r="F4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4"/>
      <c r="H464"/>
      <c r="I464"/>
    </row>
    <row r="465" spans="1:9" x14ac:dyDescent="0.25">
      <c r="A465" s="29">
        <v>45673</v>
      </c>
      <c r="B465" s="47">
        <v>1</v>
      </c>
      <c r="C465" s="47">
        <v>4</v>
      </c>
      <c r="D465" s="47">
        <v>7</v>
      </c>
      <c r="E465" s="37">
        <v>59.362400000000001</v>
      </c>
      <c r="F4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5"/>
      <c r="H465"/>
      <c r="I465"/>
    </row>
    <row r="466" spans="1:9" x14ac:dyDescent="0.25">
      <c r="A466" s="29">
        <v>45673</v>
      </c>
      <c r="B466" s="47">
        <v>1</v>
      </c>
      <c r="C466" s="47">
        <v>4</v>
      </c>
      <c r="D466" s="47">
        <v>8</v>
      </c>
      <c r="E466" s="37">
        <v>39.228700000000003</v>
      </c>
      <c r="F4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6"/>
      <c r="H466"/>
      <c r="I466"/>
    </row>
    <row r="467" spans="1:9" x14ac:dyDescent="0.25">
      <c r="A467" s="29">
        <v>45673</v>
      </c>
      <c r="B467" s="47">
        <v>1</v>
      </c>
      <c r="C467" s="47">
        <v>4</v>
      </c>
      <c r="D467" s="47">
        <v>9</v>
      </c>
      <c r="E467" s="37">
        <v>24.902799999999999</v>
      </c>
      <c r="F4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7"/>
      <c r="H467"/>
      <c r="I467"/>
    </row>
    <row r="468" spans="1:9" x14ac:dyDescent="0.25">
      <c r="A468" s="29">
        <v>45673</v>
      </c>
      <c r="B468" s="47">
        <v>1</v>
      </c>
      <c r="C468" s="47">
        <v>4</v>
      </c>
      <c r="D468" s="47">
        <v>10</v>
      </c>
      <c r="E468" s="37">
        <v>13.1981</v>
      </c>
      <c r="F4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8"/>
      <c r="H468"/>
      <c r="I468"/>
    </row>
    <row r="469" spans="1:9" x14ac:dyDescent="0.25">
      <c r="A469" s="29">
        <v>45673</v>
      </c>
      <c r="B469" s="47">
        <v>1</v>
      </c>
      <c r="C469" s="47">
        <v>4</v>
      </c>
      <c r="D469" s="47">
        <v>11</v>
      </c>
      <c r="E469" s="37">
        <v>14.569000000000001</v>
      </c>
      <c r="F4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9"/>
      <c r="H469"/>
      <c r="I469"/>
    </row>
    <row r="470" spans="1:9" x14ac:dyDescent="0.25">
      <c r="A470" s="29">
        <v>45673</v>
      </c>
      <c r="B470" s="47">
        <v>1</v>
      </c>
      <c r="C470" s="47">
        <v>4</v>
      </c>
      <c r="D470" s="47">
        <v>12</v>
      </c>
      <c r="E470" s="37">
        <v>18.7514</v>
      </c>
      <c r="F4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0"/>
      <c r="H470"/>
      <c r="I470"/>
    </row>
    <row r="471" spans="1:9" x14ac:dyDescent="0.25">
      <c r="A471" s="29">
        <v>45673</v>
      </c>
      <c r="B471" s="47">
        <v>1</v>
      </c>
      <c r="C471" s="47">
        <v>4</v>
      </c>
      <c r="D471" s="47">
        <v>13</v>
      </c>
      <c r="E471" s="37">
        <v>24.777799999999999</v>
      </c>
      <c r="F4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1"/>
      <c r="H471"/>
      <c r="I471"/>
    </row>
    <row r="472" spans="1:9" x14ac:dyDescent="0.25">
      <c r="A472" s="29">
        <v>45673</v>
      </c>
      <c r="B472" s="47">
        <v>1</v>
      </c>
      <c r="C472" s="47">
        <v>4</v>
      </c>
      <c r="D472" s="47">
        <v>14</v>
      </c>
      <c r="E472" s="37">
        <v>24.985600000000002</v>
      </c>
      <c r="F4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2"/>
      <c r="H472"/>
      <c r="I472"/>
    </row>
    <row r="473" spans="1:9" x14ac:dyDescent="0.25">
      <c r="A473" s="29">
        <v>45673</v>
      </c>
      <c r="B473" s="47">
        <v>1</v>
      </c>
      <c r="C473" s="47">
        <v>4</v>
      </c>
      <c r="D473" s="47">
        <v>15</v>
      </c>
      <c r="E473" s="37">
        <v>23.303999999999998</v>
      </c>
      <c r="F4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3"/>
      <c r="H473"/>
      <c r="I473"/>
    </row>
    <row r="474" spans="1:9" x14ac:dyDescent="0.25">
      <c r="A474" s="29">
        <v>45673</v>
      </c>
      <c r="B474" s="47">
        <v>1</v>
      </c>
      <c r="C474" s="47">
        <v>4</v>
      </c>
      <c r="D474" s="47">
        <v>16</v>
      </c>
      <c r="E474" s="37">
        <v>28.3474</v>
      </c>
      <c r="F4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4"/>
      <c r="H474"/>
      <c r="I474"/>
    </row>
    <row r="475" spans="1:9" x14ac:dyDescent="0.25">
      <c r="A475" s="29">
        <v>45673</v>
      </c>
      <c r="B475" s="47">
        <v>1</v>
      </c>
      <c r="C475" s="47">
        <v>4</v>
      </c>
      <c r="D475" s="47">
        <v>17</v>
      </c>
      <c r="E475" s="37">
        <v>38.055399999999999</v>
      </c>
      <c r="F4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5"/>
      <c r="H475"/>
      <c r="I475"/>
    </row>
    <row r="476" spans="1:9" x14ac:dyDescent="0.25">
      <c r="A476" s="29">
        <v>45673</v>
      </c>
      <c r="B476" s="47">
        <v>1</v>
      </c>
      <c r="C476" s="47">
        <v>4</v>
      </c>
      <c r="D476" s="47">
        <v>18</v>
      </c>
      <c r="E476" s="37">
        <v>38.542700000000004</v>
      </c>
      <c r="F4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6"/>
      <c r="H476"/>
      <c r="I476"/>
    </row>
    <row r="477" spans="1:9" x14ac:dyDescent="0.25">
      <c r="A477" s="29">
        <v>45673</v>
      </c>
      <c r="B477" s="47">
        <v>1</v>
      </c>
      <c r="C477" s="47">
        <v>4</v>
      </c>
      <c r="D477" s="47">
        <v>19</v>
      </c>
      <c r="E477" s="37">
        <v>41.709499999999998</v>
      </c>
      <c r="F4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7"/>
      <c r="H477"/>
      <c r="I477"/>
    </row>
    <row r="478" spans="1:9" x14ac:dyDescent="0.25">
      <c r="A478" s="29">
        <v>45673</v>
      </c>
      <c r="B478" s="47">
        <v>1</v>
      </c>
      <c r="C478" s="47">
        <v>4</v>
      </c>
      <c r="D478" s="47">
        <v>20</v>
      </c>
      <c r="E478" s="37">
        <v>41.471699999999998</v>
      </c>
      <c r="F4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8"/>
      <c r="H478"/>
      <c r="I478"/>
    </row>
    <row r="479" spans="1:9" x14ac:dyDescent="0.25">
      <c r="A479" s="29">
        <v>45673</v>
      </c>
      <c r="B479" s="47">
        <v>1</v>
      </c>
      <c r="C479" s="47">
        <v>4</v>
      </c>
      <c r="D479" s="47">
        <v>21</v>
      </c>
      <c r="E479" s="37">
        <v>44.181600000000003</v>
      </c>
      <c r="F4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9"/>
      <c r="H479"/>
      <c r="I479"/>
    </row>
    <row r="480" spans="1:9" x14ac:dyDescent="0.25">
      <c r="A480" s="29">
        <v>45673</v>
      </c>
      <c r="B480" s="47">
        <v>1</v>
      </c>
      <c r="C480" s="47">
        <v>4</v>
      </c>
      <c r="D480" s="47">
        <v>22</v>
      </c>
      <c r="E480" s="37">
        <v>43.380899999999997</v>
      </c>
      <c r="F4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0"/>
      <c r="H480"/>
      <c r="I480"/>
    </row>
    <row r="481" spans="1:9" x14ac:dyDescent="0.25">
      <c r="A481" s="29">
        <v>45673</v>
      </c>
      <c r="B481" s="47">
        <v>1</v>
      </c>
      <c r="C481" s="47">
        <v>4</v>
      </c>
      <c r="D481" s="47">
        <v>23</v>
      </c>
      <c r="E481" s="37">
        <v>37.709400000000002</v>
      </c>
      <c r="F4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1"/>
      <c r="H481"/>
      <c r="I481"/>
    </row>
    <row r="482" spans="1:9" x14ac:dyDescent="0.25">
      <c r="A482" s="29">
        <v>45673</v>
      </c>
      <c r="B482" s="47">
        <v>1</v>
      </c>
      <c r="C482" s="47">
        <v>4</v>
      </c>
      <c r="D482" s="47">
        <v>24</v>
      </c>
      <c r="E482" s="37">
        <v>37.000500000000002</v>
      </c>
      <c r="F4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2"/>
      <c r="H482"/>
      <c r="I482"/>
    </row>
    <row r="483" spans="1:9" x14ac:dyDescent="0.25">
      <c r="A483" s="29">
        <v>45674</v>
      </c>
      <c r="B483" s="47">
        <v>1</v>
      </c>
      <c r="C483" s="47">
        <v>5</v>
      </c>
      <c r="D483" s="47">
        <v>1</v>
      </c>
      <c r="E483" s="37">
        <v>36.5672</v>
      </c>
      <c r="F4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3"/>
      <c r="H483"/>
      <c r="I483"/>
    </row>
    <row r="484" spans="1:9" x14ac:dyDescent="0.25">
      <c r="A484" s="29">
        <v>45674</v>
      </c>
      <c r="B484" s="47">
        <v>1</v>
      </c>
      <c r="C484" s="47">
        <v>5</v>
      </c>
      <c r="D484" s="47">
        <v>2</v>
      </c>
      <c r="E484" s="37">
        <v>34.813600000000001</v>
      </c>
      <c r="F4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4"/>
      <c r="H484"/>
      <c r="I484"/>
    </row>
    <row r="485" spans="1:9" x14ac:dyDescent="0.25">
      <c r="A485" s="29">
        <v>45674</v>
      </c>
      <c r="B485" s="47">
        <v>1</v>
      </c>
      <c r="C485" s="47">
        <v>5</v>
      </c>
      <c r="D485" s="47">
        <v>3</v>
      </c>
      <c r="E485" s="37">
        <v>34.410600000000002</v>
      </c>
      <c r="F4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5"/>
      <c r="H485"/>
      <c r="I485"/>
    </row>
    <row r="486" spans="1:9" x14ac:dyDescent="0.25">
      <c r="A486" s="29">
        <v>45674</v>
      </c>
      <c r="B486" s="47">
        <v>1</v>
      </c>
      <c r="C486" s="47">
        <v>5</v>
      </c>
      <c r="D486" s="47">
        <v>4</v>
      </c>
      <c r="E486" s="37">
        <v>33.9133</v>
      </c>
      <c r="F4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6"/>
      <c r="H486"/>
      <c r="I486"/>
    </row>
    <row r="487" spans="1:9" x14ac:dyDescent="0.25">
      <c r="A487" s="29">
        <v>45674</v>
      </c>
      <c r="B487" s="47">
        <v>1</v>
      </c>
      <c r="C487" s="47">
        <v>5</v>
      </c>
      <c r="D487" s="47">
        <v>5</v>
      </c>
      <c r="E487" s="37">
        <v>35.348500000000001</v>
      </c>
      <c r="F4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7"/>
      <c r="H487"/>
      <c r="I487"/>
    </row>
    <row r="488" spans="1:9" x14ac:dyDescent="0.25">
      <c r="A488" s="29">
        <v>45674</v>
      </c>
      <c r="B488" s="47">
        <v>1</v>
      </c>
      <c r="C488" s="47">
        <v>5</v>
      </c>
      <c r="D488" s="47">
        <v>6</v>
      </c>
      <c r="E488" s="37">
        <v>35.751800000000003</v>
      </c>
      <c r="F4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8"/>
      <c r="H488"/>
      <c r="I488"/>
    </row>
    <row r="489" spans="1:9" x14ac:dyDescent="0.25">
      <c r="A489" s="29">
        <v>45674</v>
      </c>
      <c r="B489" s="47">
        <v>1</v>
      </c>
      <c r="C489" s="47">
        <v>5</v>
      </c>
      <c r="D489" s="47">
        <v>7</v>
      </c>
      <c r="E489" s="37">
        <v>39.354100000000003</v>
      </c>
      <c r="F4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9"/>
      <c r="H489"/>
      <c r="I489"/>
    </row>
    <row r="490" spans="1:9" x14ac:dyDescent="0.25">
      <c r="A490" s="29">
        <v>45674</v>
      </c>
      <c r="B490" s="47">
        <v>1</v>
      </c>
      <c r="C490" s="47">
        <v>5</v>
      </c>
      <c r="D490" s="47">
        <v>8</v>
      </c>
      <c r="E490" s="37">
        <v>6.6059000000000001</v>
      </c>
      <c r="F4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0"/>
      <c r="H490"/>
      <c r="I490"/>
    </row>
    <row r="491" spans="1:9" x14ac:dyDescent="0.25">
      <c r="A491" s="29">
        <v>45674</v>
      </c>
      <c r="B491" s="47">
        <v>1</v>
      </c>
      <c r="C491" s="47">
        <v>5</v>
      </c>
      <c r="D491" s="47">
        <v>9</v>
      </c>
      <c r="E491" s="37">
        <v>-11.696899999999999</v>
      </c>
      <c r="F4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1"/>
      <c r="H491"/>
      <c r="I491"/>
    </row>
    <row r="492" spans="1:9" x14ac:dyDescent="0.25">
      <c r="A492" s="29">
        <v>45674</v>
      </c>
      <c r="B492" s="47">
        <v>1</v>
      </c>
      <c r="C492" s="47">
        <v>5</v>
      </c>
      <c r="D492" s="47">
        <v>10</v>
      </c>
      <c r="E492" s="37">
        <v>-20.261500000000002</v>
      </c>
      <c r="F4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2"/>
      <c r="H492"/>
      <c r="I492"/>
    </row>
    <row r="493" spans="1:9" x14ac:dyDescent="0.25">
      <c r="A493" s="29">
        <v>45674</v>
      </c>
      <c r="B493" s="47">
        <v>1</v>
      </c>
      <c r="C493" s="47">
        <v>5</v>
      </c>
      <c r="D493" s="47">
        <v>11</v>
      </c>
      <c r="E493" s="37">
        <v>-17.432500000000001</v>
      </c>
      <c r="F4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3"/>
      <c r="H493"/>
      <c r="I493"/>
    </row>
    <row r="494" spans="1:9" x14ac:dyDescent="0.25">
      <c r="A494" s="29">
        <v>45674</v>
      </c>
      <c r="B494" s="47">
        <v>1</v>
      </c>
      <c r="C494" s="47">
        <v>5</v>
      </c>
      <c r="D494" s="47">
        <v>12</v>
      </c>
      <c r="E494" s="37">
        <v>-16.8842</v>
      </c>
      <c r="F4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4"/>
      <c r="H494"/>
      <c r="I494"/>
    </row>
    <row r="495" spans="1:9" x14ac:dyDescent="0.25">
      <c r="A495" s="29">
        <v>45674</v>
      </c>
      <c r="B495" s="47">
        <v>1</v>
      </c>
      <c r="C495" s="47">
        <v>5</v>
      </c>
      <c r="D495" s="47">
        <v>13</v>
      </c>
      <c r="E495" s="37">
        <v>-25.041799999999999</v>
      </c>
      <c r="F4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5"/>
      <c r="H495"/>
      <c r="I495"/>
    </row>
    <row r="496" spans="1:9" x14ac:dyDescent="0.25">
      <c r="A496" s="29">
        <v>45674</v>
      </c>
      <c r="B496" s="47">
        <v>1</v>
      </c>
      <c r="C496" s="47">
        <v>5</v>
      </c>
      <c r="D496" s="47">
        <v>14</v>
      </c>
      <c r="E496" s="37">
        <v>-28.241800000000001</v>
      </c>
      <c r="F4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6"/>
      <c r="H496"/>
      <c r="I496"/>
    </row>
    <row r="497" spans="1:9" x14ac:dyDescent="0.25">
      <c r="A497" s="29">
        <v>45674</v>
      </c>
      <c r="B497" s="47">
        <v>1</v>
      </c>
      <c r="C497" s="47">
        <v>5</v>
      </c>
      <c r="D497" s="47">
        <v>15</v>
      </c>
      <c r="E497" s="37">
        <v>-34.216099999999997</v>
      </c>
      <c r="F4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7"/>
      <c r="H497"/>
      <c r="I497"/>
    </row>
    <row r="498" spans="1:9" x14ac:dyDescent="0.25">
      <c r="A498" s="29">
        <v>45674</v>
      </c>
      <c r="B498" s="47">
        <v>1</v>
      </c>
      <c r="C498" s="47">
        <v>5</v>
      </c>
      <c r="D498" s="47">
        <v>16</v>
      </c>
      <c r="E498" s="37">
        <v>-9.5765999999999991</v>
      </c>
      <c r="F4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8"/>
      <c r="H498"/>
      <c r="I498"/>
    </row>
    <row r="499" spans="1:9" x14ac:dyDescent="0.25">
      <c r="A499" s="29">
        <v>45674</v>
      </c>
      <c r="B499" s="47">
        <v>1</v>
      </c>
      <c r="C499" s="47">
        <v>5</v>
      </c>
      <c r="D499" s="47">
        <v>17</v>
      </c>
      <c r="E499" s="37">
        <v>37.148200000000003</v>
      </c>
      <c r="F4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9"/>
      <c r="H499"/>
      <c r="I499"/>
    </row>
    <row r="500" spans="1:9" x14ac:dyDescent="0.25">
      <c r="A500" s="29">
        <v>45674</v>
      </c>
      <c r="B500" s="47">
        <v>1</v>
      </c>
      <c r="C500" s="47">
        <v>5</v>
      </c>
      <c r="D500" s="47">
        <v>18</v>
      </c>
      <c r="E500" s="37">
        <v>49.6023</v>
      </c>
      <c r="F5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0"/>
      <c r="H500"/>
      <c r="I500"/>
    </row>
    <row r="501" spans="1:9" x14ac:dyDescent="0.25">
      <c r="A501" s="29">
        <v>45674</v>
      </c>
      <c r="B501" s="47">
        <v>1</v>
      </c>
      <c r="C501" s="47">
        <v>5</v>
      </c>
      <c r="D501" s="47">
        <v>19</v>
      </c>
      <c r="E501" s="37">
        <v>47.515000000000001</v>
      </c>
      <c r="F5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1"/>
      <c r="H501"/>
      <c r="I501"/>
    </row>
    <row r="502" spans="1:9" x14ac:dyDescent="0.25">
      <c r="A502" s="29">
        <v>45674</v>
      </c>
      <c r="B502" s="47">
        <v>1</v>
      </c>
      <c r="C502" s="47">
        <v>5</v>
      </c>
      <c r="D502" s="47">
        <v>20</v>
      </c>
      <c r="E502" s="37">
        <v>44.973799999999997</v>
      </c>
      <c r="F5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2"/>
      <c r="H502"/>
      <c r="I502"/>
    </row>
    <row r="503" spans="1:9" x14ac:dyDescent="0.25">
      <c r="A503" s="29">
        <v>45674</v>
      </c>
      <c r="B503" s="47">
        <v>1</v>
      </c>
      <c r="C503" s="47">
        <v>5</v>
      </c>
      <c r="D503" s="47">
        <v>21</v>
      </c>
      <c r="E503" s="37">
        <v>42.855600000000003</v>
      </c>
      <c r="F5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3"/>
      <c r="H503"/>
      <c r="I503"/>
    </row>
    <row r="504" spans="1:9" x14ac:dyDescent="0.25">
      <c r="A504" s="29">
        <v>45674</v>
      </c>
      <c r="B504" s="47">
        <v>1</v>
      </c>
      <c r="C504" s="47">
        <v>5</v>
      </c>
      <c r="D504" s="47">
        <v>22</v>
      </c>
      <c r="E504" s="37">
        <v>45.346800000000002</v>
      </c>
      <c r="F5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4"/>
      <c r="H504"/>
      <c r="I504"/>
    </row>
    <row r="505" spans="1:9" x14ac:dyDescent="0.25">
      <c r="A505" s="29">
        <v>45674</v>
      </c>
      <c r="B505" s="47">
        <v>1</v>
      </c>
      <c r="C505" s="47">
        <v>5</v>
      </c>
      <c r="D505" s="47">
        <v>23</v>
      </c>
      <c r="E505" s="37">
        <v>40.781799999999997</v>
      </c>
      <c r="F5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5"/>
      <c r="H505"/>
      <c r="I505"/>
    </row>
    <row r="506" spans="1:9" x14ac:dyDescent="0.25">
      <c r="A506" s="29">
        <v>45674</v>
      </c>
      <c r="B506" s="47">
        <v>1</v>
      </c>
      <c r="C506" s="47">
        <v>5</v>
      </c>
      <c r="D506" s="47">
        <v>24</v>
      </c>
      <c r="E506" s="37">
        <v>42.123699999999999</v>
      </c>
      <c r="F5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6"/>
      <c r="H506"/>
      <c r="I506"/>
    </row>
    <row r="507" spans="1:9" x14ac:dyDescent="0.25">
      <c r="A507" s="29">
        <v>45675</v>
      </c>
      <c r="B507" s="47">
        <v>1</v>
      </c>
      <c r="C507" s="47">
        <v>6</v>
      </c>
      <c r="D507" s="47">
        <v>1</v>
      </c>
      <c r="E507" s="37">
        <v>48.099899999999998</v>
      </c>
      <c r="F5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7"/>
      <c r="H507"/>
      <c r="I507"/>
    </row>
    <row r="508" spans="1:9" x14ac:dyDescent="0.25">
      <c r="A508" s="29">
        <v>45675</v>
      </c>
      <c r="B508" s="47">
        <v>1</v>
      </c>
      <c r="C508" s="47">
        <v>6</v>
      </c>
      <c r="D508" s="47">
        <v>2</v>
      </c>
      <c r="E508" s="37">
        <v>50.982199999999999</v>
      </c>
      <c r="F5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8"/>
      <c r="H508"/>
      <c r="I508"/>
    </row>
    <row r="509" spans="1:9" x14ac:dyDescent="0.25">
      <c r="A509" s="29">
        <v>45675</v>
      </c>
      <c r="B509" s="47">
        <v>1</v>
      </c>
      <c r="C509" s="47">
        <v>6</v>
      </c>
      <c r="D509" s="47">
        <v>3</v>
      </c>
      <c r="E509" s="37">
        <v>52.439900000000002</v>
      </c>
      <c r="F5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9"/>
      <c r="H509"/>
      <c r="I509"/>
    </row>
    <row r="510" spans="1:9" x14ac:dyDescent="0.25">
      <c r="A510" s="29">
        <v>45675</v>
      </c>
      <c r="B510" s="47">
        <v>1</v>
      </c>
      <c r="C510" s="47">
        <v>6</v>
      </c>
      <c r="D510" s="47">
        <v>4</v>
      </c>
      <c r="E510" s="37">
        <v>49.2029</v>
      </c>
      <c r="F5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0"/>
      <c r="H510"/>
      <c r="I510"/>
    </row>
    <row r="511" spans="1:9" x14ac:dyDescent="0.25">
      <c r="A511" s="29">
        <v>45675</v>
      </c>
      <c r="B511" s="47">
        <v>1</v>
      </c>
      <c r="C511" s="47">
        <v>6</v>
      </c>
      <c r="D511" s="47">
        <v>5</v>
      </c>
      <c r="E511" s="37">
        <v>46.440800000000003</v>
      </c>
      <c r="F5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1"/>
      <c r="H511"/>
      <c r="I511"/>
    </row>
    <row r="512" spans="1:9" x14ac:dyDescent="0.25">
      <c r="A512" s="29">
        <v>45675</v>
      </c>
      <c r="B512" s="47">
        <v>1</v>
      </c>
      <c r="C512" s="47">
        <v>6</v>
      </c>
      <c r="D512" s="47">
        <v>6</v>
      </c>
      <c r="E512" s="37">
        <v>43.166400000000003</v>
      </c>
      <c r="F5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2"/>
      <c r="H512"/>
      <c r="I512"/>
    </row>
    <row r="513" spans="1:9" x14ac:dyDescent="0.25">
      <c r="A513" s="29">
        <v>45675</v>
      </c>
      <c r="B513" s="47">
        <v>1</v>
      </c>
      <c r="C513" s="47">
        <v>6</v>
      </c>
      <c r="D513" s="47">
        <v>7</v>
      </c>
      <c r="E513" s="37">
        <v>52.7224</v>
      </c>
      <c r="F5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3"/>
      <c r="H513"/>
      <c r="I513"/>
    </row>
    <row r="514" spans="1:9" x14ac:dyDescent="0.25">
      <c r="A514" s="29">
        <v>45675</v>
      </c>
      <c r="B514" s="47">
        <v>1</v>
      </c>
      <c r="C514" s="47">
        <v>6</v>
      </c>
      <c r="D514" s="47">
        <v>8</v>
      </c>
      <c r="E514" s="37">
        <v>50.732700000000001</v>
      </c>
      <c r="F5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4"/>
      <c r="H514"/>
      <c r="I514"/>
    </row>
    <row r="515" spans="1:9" x14ac:dyDescent="0.25">
      <c r="A515" s="29">
        <v>45675</v>
      </c>
      <c r="B515" s="47">
        <v>1</v>
      </c>
      <c r="C515" s="47">
        <v>6</v>
      </c>
      <c r="D515" s="47">
        <v>9</v>
      </c>
      <c r="E515" s="37">
        <v>28.649100000000001</v>
      </c>
      <c r="F5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5"/>
      <c r="H515"/>
      <c r="I515"/>
    </row>
    <row r="516" spans="1:9" x14ac:dyDescent="0.25">
      <c r="A516" s="29">
        <v>45675</v>
      </c>
      <c r="B516" s="47">
        <v>1</v>
      </c>
      <c r="C516" s="47">
        <v>6</v>
      </c>
      <c r="D516" s="47">
        <v>10</v>
      </c>
      <c r="E516" s="37">
        <v>17.334299999999999</v>
      </c>
      <c r="F5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6"/>
      <c r="H516"/>
      <c r="I516"/>
    </row>
    <row r="517" spans="1:9" x14ac:dyDescent="0.25">
      <c r="A517" s="29">
        <v>45675</v>
      </c>
      <c r="B517" s="47">
        <v>1</v>
      </c>
      <c r="C517" s="47">
        <v>6</v>
      </c>
      <c r="D517" s="47">
        <v>11</v>
      </c>
      <c r="E517" s="37">
        <v>2.7096</v>
      </c>
      <c r="F5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7"/>
      <c r="H517"/>
      <c r="I517"/>
    </row>
    <row r="518" spans="1:9" x14ac:dyDescent="0.25">
      <c r="A518" s="29">
        <v>45675</v>
      </c>
      <c r="B518" s="47">
        <v>1</v>
      </c>
      <c r="C518" s="47">
        <v>6</v>
      </c>
      <c r="D518" s="47">
        <v>12</v>
      </c>
      <c r="E518" s="37">
        <v>-7.3529999999999998</v>
      </c>
      <c r="F5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8"/>
      <c r="H518"/>
      <c r="I518"/>
    </row>
    <row r="519" spans="1:9" x14ac:dyDescent="0.25">
      <c r="A519" s="29">
        <v>45675</v>
      </c>
      <c r="B519" s="47">
        <v>1</v>
      </c>
      <c r="C519" s="47">
        <v>6</v>
      </c>
      <c r="D519" s="47">
        <v>13</v>
      </c>
      <c r="E519" s="37">
        <v>-18.633800000000001</v>
      </c>
      <c r="F5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9"/>
      <c r="H519"/>
      <c r="I519"/>
    </row>
    <row r="520" spans="1:9" x14ac:dyDescent="0.25">
      <c r="A520" s="29">
        <v>45675</v>
      </c>
      <c r="B520" s="47">
        <v>1</v>
      </c>
      <c r="C520" s="47">
        <v>6</v>
      </c>
      <c r="D520" s="47">
        <v>14</v>
      </c>
      <c r="E520" s="37">
        <v>-22.129000000000001</v>
      </c>
      <c r="F5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0"/>
      <c r="H520"/>
      <c r="I520"/>
    </row>
    <row r="521" spans="1:9" x14ac:dyDescent="0.25">
      <c r="A521" s="29">
        <v>45675</v>
      </c>
      <c r="B521" s="47">
        <v>1</v>
      </c>
      <c r="C521" s="47">
        <v>6</v>
      </c>
      <c r="D521" s="47">
        <v>15</v>
      </c>
      <c r="E521" s="37">
        <v>-21.878699999999998</v>
      </c>
      <c r="F5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1"/>
      <c r="H521"/>
      <c r="I521"/>
    </row>
    <row r="522" spans="1:9" x14ac:dyDescent="0.25">
      <c r="A522" s="29">
        <v>45675</v>
      </c>
      <c r="B522" s="47">
        <v>1</v>
      </c>
      <c r="C522" s="47">
        <v>6</v>
      </c>
      <c r="D522" s="47">
        <v>16</v>
      </c>
      <c r="E522" s="37">
        <v>14.639799999999999</v>
      </c>
      <c r="F5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2"/>
      <c r="H522"/>
      <c r="I522"/>
    </row>
    <row r="523" spans="1:9" x14ac:dyDescent="0.25">
      <c r="A523" s="29">
        <v>45675</v>
      </c>
      <c r="B523" s="47">
        <v>1</v>
      </c>
      <c r="C523" s="47">
        <v>6</v>
      </c>
      <c r="D523" s="47">
        <v>17</v>
      </c>
      <c r="E523" s="37">
        <v>83.443200000000004</v>
      </c>
      <c r="F5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3"/>
      <c r="H523"/>
      <c r="I523"/>
    </row>
    <row r="524" spans="1:9" x14ac:dyDescent="0.25">
      <c r="A524" s="29">
        <v>45675</v>
      </c>
      <c r="B524" s="47">
        <v>1</v>
      </c>
      <c r="C524" s="47">
        <v>6</v>
      </c>
      <c r="D524" s="47">
        <v>18</v>
      </c>
      <c r="E524" s="37">
        <v>59.0565</v>
      </c>
      <c r="F5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4"/>
      <c r="H524"/>
      <c r="I524"/>
    </row>
    <row r="525" spans="1:9" x14ac:dyDescent="0.25">
      <c r="A525" s="29">
        <v>45675</v>
      </c>
      <c r="B525" s="47">
        <v>1</v>
      </c>
      <c r="C525" s="47">
        <v>6</v>
      </c>
      <c r="D525" s="47">
        <v>19</v>
      </c>
      <c r="E525" s="37">
        <v>63.490600000000001</v>
      </c>
      <c r="F5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5"/>
      <c r="H525"/>
      <c r="I525"/>
    </row>
    <row r="526" spans="1:9" x14ac:dyDescent="0.25">
      <c r="A526" s="29">
        <v>45675</v>
      </c>
      <c r="B526" s="47">
        <v>1</v>
      </c>
      <c r="C526" s="47">
        <v>6</v>
      </c>
      <c r="D526" s="47">
        <v>20</v>
      </c>
      <c r="E526" s="37">
        <v>60.528100000000002</v>
      </c>
      <c r="F5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6"/>
      <c r="H526"/>
      <c r="I526"/>
    </row>
    <row r="527" spans="1:9" x14ac:dyDescent="0.25">
      <c r="A527" s="29">
        <v>45675</v>
      </c>
      <c r="B527" s="47">
        <v>1</v>
      </c>
      <c r="C527" s="47">
        <v>6</v>
      </c>
      <c r="D527" s="47">
        <v>21</v>
      </c>
      <c r="E527" s="37">
        <v>63.545299999999997</v>
      </c>
      <c r="F5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7"/>
      <c r="H527"/>
      <c r="I527"/>
    </row>
    <row r="528" spans="1:9" x14ac:dyDescent="0.25">
      <c r="A528" s="29">
        <v>45675</v>
      </c>
      <c r="B528" s="47">
        <v>1</v>
      </c>
      <c r="C528" s="47">
        <v>6</v>
      </c>
      <c r="D528" s="47">
        <v>22</v>
      </c>
      <c r="E528" s="37">
        <v>73.946399999999997</v>
      </c>
      <c r="F5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8"/>
      <c r="H528"/>
      <c r="I528"/>
    </row>
    <row r="529" spans="1:9" x14ac:dyDescent="0.25">
      <c r="A529" s="29">
        <v>45675</v>
      </c>
      <c r="B529" s="47">
        <v>1</v>
      </c>
      <c r="C529" s="47">
        <v>6</v>
      </c>
      <c r="D529" s="47">
        <v>23</v>
      </c>
      <c r="E529" s="37">
        <v>79.528000000000006</v>
      </c>
      <c r="F5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9"/>
      <c r="H529"/>
      <c r="I529"/>
    </row>
    <row r="530" spans="1:9" x14ac:dyDescent="0.25">
      <c r="A530" s="29">
        <v>45675</v>
      </c>
      <c r="B530" s="47">
        <v>1</v>
      </c>
      <c r="C530" s="47">
        <v>6</v>
      </c>
      <c r="D530" s="47">
        <v>24</v>
      </c>
      <c r="E530" s="37">
        <v>75.980699999999999</v>
      </c>
      <c r="F5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0"/>
      <c r="H530"/>
      <c r="I530"/>
    </row>
    <row r="531" spans="1:9" x14ac:dyDescent="0.25">
      <c r="A531" s="29">
        <v>45676</v>
      </c>
      <c r="B531" s="47">
        <v>1</v>
      </c>
      <c r="C531" s="47">
        <v>7</v>
      </c>
      <c r="D531" s="47">
        <v>1</v>
      </c>
      <c r="E531" s="37">
        <v>77.466899999999995</v>
      </c>
      <c r="F5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1"/>
      <c r="H531"/>
      <c r="I531"/>
    </row>
    <row r="532" spans="1:9" x14ac:dyDescent="0.25">
      <c r="A532" s="29">
        <v>45676</v>
      </c>
      <c r="B532" s="47">
        <v>1</v>
      </c>
      <c r="C532" s="47">
        <v>7</v>
      </c>
      <c r="D532" s="47">
        <v>2</v>
      </c>
      <c r="E532" s="37">
        <v>72.209000000000003</v>
      </c>
      <c r="F5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2"/>
      <c r="H532"/>
      <c r="I532"/>
    </row>
    <row r="533" spans="1:9" x14ac:dyDescent="0.25">
      <c r="A533" s="29">
        <v>45676</v>
      </c>
      <c r="B533" s="47">
        <v>1</v>
      </c>
      <c r="C533" s="47">
        <v>7</v>
      </c>
      <c r="D533" s="47">
        <v>3</v>
      </c>
      <c r="E533" s="37">
        <v>68.388499999999993</v>
      </c>
      <c r="F5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3"/>
      <c r="H533"/>
      <c r="I533"/>
    </row>
    <row r="534" spans="1:9" x14ac:dyDescent="0.25">
      <c r="A534" s="29">
        <v>45676</v>
      </c>
      <c r="B534" s="47">
        <v>1</v>
      </c>
      <c r="C534" s="47">
        <v>7</v>
      </c>
      <c r="D534" s="47">
        <v>4</v>
      </c>
      <c r="E534" s="37">
        <v>64.683599999999998</v>
      </c>
      <c r="F5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4"/>
      <c r="H534"/>
      <c r="I534"/>
    </row>
    <row r="535" spans="1:9" x14ac:dyDescent="0.25">
      <c r="A535" s="29">
        <v>45676</v>
      </c>
      <c r="B535" s="47">
        <v>1</v>
      </c>
      <c r="C535" s="47">
        <v>7</v>
      </c>
      <c r="D535" s="47">
        <v>5</v>
      </c>
      <c r="E535" s="37">
        <v>63.653799999999997</v>
      </c>
      <c r="F5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5"/>
      <c r="H535"/>
      <c r="I535"/>
    </row>
    <row r="536" spans="1:9" x14ac:dyDescent="0.25">
      <c r="A536" s="29">
        <v>45676</v>
      </c>
      <c r="B536" s="47">
        <v>1</v>
      </c>
      <c r="C536" s="47">
        <v>7</v>
      </c>
      <c r="D536" s="47">
        <v>6</v>
      </c>
      <c r="E536" s="37">
        <v>60.860900000000001</v>
      </c>
      <c r="F5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6"/>
      <c r="H536"/>
      <c r="I536"/>
    </row>
    <row r="537" spans="1:9" x14ac:dyDescent="0.25">
      <c r="A537" s="29">
        <v>45676</v>
      </c>
      <c r="B537" s="47">
        <v>1</v>
      </c>
      <c r="C537" s="47">
        <v>7</v>
      </c>
      <c r="D537" s="47">
        <v>7</v>
      </c>
      <c r="E537" s="37">
        <v>74.0471</v>
      </c>
      <c r="F5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7"/>
      <c r="H537"/>
      <c r="I537"/>
    </row>
    <row r="538" spans="1:9" x14ac:dyDescent="0.25">
      <c r="A538" s="29">
        <v>45676</v>
      </c>
      <c r="B538" s="47">
        <v>1</v>
      </c>
      <c r="C538" s="47">
        <v>7</v>
      </c>
      <c r="D538" s="47">
        <v>8</v>
      </c>
      <c r="E538" s="37">
        <v>66.825000000000003</v>
      </c>
      <c r="F5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8"/>
      <c r="H538"/>
      <c r="I538"/>
    </row>
    <row r="539" spans="1:9" x14ac:dyDescent="0.25">
      <c r="A539" s="29">
        <v>45676</v>
      </c>
      <c r="B539" s="47">
        <v>1</v>
      </c>
      <c r="C539" s="47">
        <v>7</v>
      </c>
      <c r="D539" s="47">
        <v>9</v>
      </c>
      <c r="E539" s="37">
        <v>43.225700000000003</v>
      </c>
      <c r="F5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9"/>
      <c r="H539"/>
      <c r="I539"/>
    </row>
    <row r="540" spans="1:9" x14ac:dyDescent="0.25">
      <c r="A540" s="29">
        <v>45676</v>
      </c>
      <c r="B540" s="47">
        <v>1</v>
      </c>
      <c r="C540" s="47">
        <v>7</v>
      </c>
      <c r="D540" s="47">
        <v>10</v>
      </c>
      <c r="E540" s="37">
        <v>29.441299999999998</v>
      </c>
      <c r="F5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0"/>
      <c r="H540"/>
      <c r="I540"/>
    </row>
    <row r="541" spans="1:9" x14ac:dyDescent="0.25">
      <c r="A541" s="29">
        <v>45676</v>
      </c>
      <c r="B541" s="47">
        <v>1</v>
      </c>
      <c r="C541" s="47">
        <v>7</v>
      </c>
      <c r="D541" s="47">
        <v>11</v>
      </c>
      <c r="E541" s="37">
        <v>26.374700000000001</v>
      </c>
      <c r="F5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1"/>
      <c r="H541"/>
      <c r="I541"/>
    </row>
    <row r="542" spans="1:9" x14ac:dyDescent="0.25">
      <c r="A542" s="29">
        <v>45676</v>
      </c>
      <c r="B542" s="47">
        <v>1</v>
      </c>
      <c r="C542" s="47">
        <v>7</v>
      </c>
      <c r="D542" s="47">
        <v>12</v>
      </c>
      <c r="E542" s="37">
        <v>26.6036</v>
      </c>
      <c r="F5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2"/>
      <c r="H542"/>
      <c r="I542"/>
    </row>
    <row r="543" spans="1:9" x14ac:dyDescent="0.25">
      <c r="A543" s="29">
        <v>45676</v>
      </c>
      <c r="B543" s="47">
        <v>1</v>
      </c>
      <c r="C543" s="47">
        <v>7</v>
      </c>
      <c r="D543" s="47">
        <v>13</v>
      </c>
      <c r="E543" s="37">
        <v>18.6736</v>
      </c>
      <c r="F5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3"/>
      <c r="H543"/>
      <c r="I543"/>
    </row>
    <row r="544" spans="1:9" x14ac:dyDescent="0.25">
      <c r="A544" s="29">
        <v>45676</v>
      </c>
      <c r="B544" s="47">
        <v>1</v>
      </c>
      <c r="C544" s="47">
        <v>7</v>
      </c>
      <c r="D544" s="47">
        <v>14</v>
      </c>
      <c r="E544" s="37">
        <v>11.628399999999999</v>
      </c>
      <c r="F5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4"/>
      <c r="H544"/>
      <c r="I544"/>
    </row>
    <row r="545" spans="1:9" x14ac:dyDescent="0.25">
      <c r="A545" s="29">
        <v>45676</v>
      </c>
      <c r="B545" s="47">
        <v>1</v>
      </c>
      <c r="C545" s="47">
        <v>7</v>
      </c>
      <c r="D545" s="47">
        <v>15</v>
      </c>
      <c r="E545" s="37">
        <v>19.419599999999999</v>
      </c>
      <c r="F5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5"/>
      <c r="H545"/>
      <c r="I545"/>
    </row>
    <row r="546" spans="1:9" x14ac:dyDescent="0.25">
      <c r="A546" s="29">
        <v>45676</v>
      </c>
      <c r="B546" s="47">
        <v>1</v>
      </c>
      <c r="C546" s="47">
        <v>7</v>
      </c>
      <c r="D546" s="47">
        <v>16</v>
      </c>
      <c r="E546" s="37">
        <v>26.570599999999999</v>
      </c>
      <c r="F5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6"/>
      <c r="H546"/>
      <c r="I546"/>
    </row>
    <row r="547" spans="1:9" x14ac:dyDescent="0.25">
      <c r="A547" s="29">
        <v>45676</v>
      </c>
      <c r="B547" s="47">
        <v>1</v>
      </c>
      <c r="C547" s="47">
        <v>7</v>
      </c>
      <c r="D547" s="47">
        <v>17</v>
      </c>
      <c r="E547" s="37">
        <v>53.463700000000003</v>
      </c>
      <c r="F5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7"/>
      <c r="H547"/>
      <c r="I547"/>
    </row>
    <row r="548" spans="1:9" x14ac:dyDescent="0.25">
      <c r="A548" s="29">
        <v>45676</v>
      </c>
      <c r="B548" s="47">
        <v>1</v>
      </c>
      <c r="C548" s="47">
        <v>7</v>
      </c>
      <c r="D548" s="47">
        <v>18</v>
      </c>
      <c r="E548" s="37">
        <v>56.568600000000004</v>
      </c>
      <c r="F5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8"/>
      <c r="H548"/>
      <c r="I548"/>
    </row>
    <row r="549" spans="1:9" x14ac:dyDescent="0.25">
      <c r="A549" s="29">
        <v>45676</v>
      </c>
      <c r="B549" s="47">
        <v>1</v>
      </c>
      <c r="C549" s="47">
        <v>7</v>
      </c>
      <c r="D549" s="47">
        <v>19</v>
      </c>
      <c r="E549" s="37">
        <v>55.906199999999998</v>
      </c>
      <c r="F5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9"/>
      <c r="H549"/>
      <c r="I549"/>
    </row>
    <row r="550" spans="1:9" x14ac:dyDescent="0.25">
      <c r="A550" s="29">
        <v>45676</v>
      </c>
      <c r="B550" s="47">
        <v>1</v>
      </c>
      <c r="C550" s="47">
        <v>7</v>
      </c>
      <c r="D550" s="47">
        <v>20</v>
      </c>
      <c r="E550" s="37">
        <v>56.461300000000001</v>
      </c>
      <c r="F5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0"/>
      <c r="H550"/>
      <c r="I550"/>
    </row>
    <row r="551" spans="1:9" x14ac:dyDescent="0.25">
      <c r="A551" s="29">
        <v>45676</v>
      </c>
      <c r="B551" s="47">
        <v>1</v>
      </c>
      <c r="C551" s="47">
        <v>7</v>
      </c>
      <c r="D551" s="47">
        <v>21</v>
      </c>
      <c r="E551" s="37">
        <v>56.599299999999999</v>
      </c>
      <c r="F5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1"/>
      <c r="H551"/>
      <c r="I551"/>
    </row>
    <row r="552" spans="1:9" x14ac:dyDescent="0.25">
      <c r="A552" s="29">
        <v>45676</v>
      </c>
      <c r="B552" s="47">
        <v>1</v>
      </c>
      <c r="C552" s="47">
        <v>7</v>
      </c>
      <c r="D552" s="47">
        <v>22</v>
      </c>
      <c r="E552" s="37">
        <v>55.509500000000003</v>
      </c>
      <c r="F5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2"/>
      <c r="H552"/>
      <c r="I552"/>
    </row>
    <row r="553" spans="1:9" x14ac:dyDescent="0.25">
      <c r="A553" s="29">
        <v>45676</v>
      </c>
      <c r="B553" s="47">
        <v>1</v>
      </c>
      <c r="C553" s="47">
        <v>7</v>
      </c>
      <c r="D553" s="47">
        <v>23</v>
      </c>
      <c r="E553" s="37">
        <v>60.410200000000003</v>
      </c>
      <c r="F5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3"/>
      <c r="H553"/>
      <c r="I553"/>
    </row>
    <row r="554" spans="1:9" x14ac:dyDescent="0.25">
      <c r="A554" s="29">
        <v>45676</v>
      </c>
      <c r="B554" s="47">
        <v>1</v>
      </c>
      <c r="C554" s="47">
        <v>7</v>
      </c>
      <c r="D554" s="47">
        <v>24</v>
      </c>
      <c r="E554" s="37">
        <v>56.690800000000003</v>
      </c>
      <c r="F5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4"/>
      <c r="H554"/>
      <c r="I554"/>
    </row>
    <row r="555" spans="1:9" x14ac:dyDescent="0.25">
      <c r="A555" s="29">
        <v>45677</v>
      </c>
      <c r="B555" s="47">
        <v>1</v>
      </c>
      <c r="C555" s="47">
        <v>1</v>
      </c>
      <c r="D555" s="47">
        <v>1</v>
      </c>
      <c r="E555" s="37">
        <v>58.660600000000002</v>
      </c>
      <c r="F5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5"/>
      <c r="H555"/>
      <c r="I555"/>
    </row>
    <row r="556" spans="1:9" x14ac:dyDescent="0.25">
      <c r="A556" s="29">
        <v>45677</v>
      </c>
      <c r="B556" s="47">
        <v>1</v>
      </c>
      <c r="C556" s="47">
        <v>1</v>
      </c>
      <c r="D556" s="47">
        <v>2</v>
      </c>
      <c r="E556" s="37">
        <v>62.593400000000003</v>
      </c>
      <c r="F5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6"/>
      <c r="H556"/>
      <c r="I556"/>
    </row>
    <row r="557" spans="1:9" x14ac:dyDescent="0.25">
      <c r="A557" s="29">
        <v>45677</v>
      </c>
      <c r="B557" s="47">
        <v>1</v>
      </c>
      <c r="C557" s="47">
        <v>1</v>
      </c>
      <c r="D557" s="47">
        <v>3</v>
      </c>
      <c r="E557" s="37">
        <v>63.355200000000004</v>
      </c>
      <c r="F5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7"/>
      <c r="H557"/>
      <c r="I557"/>
    </row>
    <row r="558" spans="1:9" x14ac:dyDescent="0.25">
      <c r="A558" s="29">
        <v>45677</v>
      </c>
      <c r="B558" s="47">
        <v>1</v>
      </c>
      <c r="C558" s="47">
        <v>1</v>
      </c>
      <c r="D558" s="47">
        <v>4</v>
      </c>
      <c r="E558" s="37">
        <v>72.669200000000004</v>
      </c>
      <c r="F5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8"/>
      <c r="H558"/>
      <c r="I558"/>
    </row>
    <row r="559" spans="1:9" x14ac:dyDescent="0.25">
      <c r="A559" s="29">
        <v>45677</v>
      </c>
      <c r="B559" s="47">
        <v>1</v>
      </c>
      <c r="C559" s="47">
        <v>1</v>
      </c>
      <c r="D559" s="47">
        <v>5</v>
      </c>
      <c r="E559" s="37">
        <v>66.177099999999996</v>
      </c>
      <c r="F5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9"/>
      <c r="H559"/>
      <c r="I559"/>
    </row>
    <row r="560" spans="1:9" x14ac:dyDescent="0.25">
      <c r="A560" s="29">
        <v>45677</v>
      </c>
      <c r="B560" s="47">
        <v>1</v>
      </c>
      <c r="C560" s="47">
        <v>1</v>
      </c>
      <c r="D560" s="47">
        <v>6</v>
      </c>
      <c r="E560" s="37">
        <v>67.524900000000002</v>
      </c>
      <c r="F5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0"/>
      <c r="H560"/>
      <c r="I560"/>
    </row>
    <row r="561" spans="1:9" x14ac:dyDescent="0.25">
      <c r="A561" s="29">
        <v>45677</v>
      </c>
      <c r="B561" s="47">
        <v>1</v>
      </c>
      <c r="C561" s="47">
        <v>1</v>
      </c>
      <c r="D561" s="47">
        <v>7</v>
      </c>
      <c r="E561" s="37">
        <v>72.760999999999996</v>
      </c>
      <c r="F5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1"/>
      <c r="H561"/>
      <c r="I561"/>
    </row>
    <row r="562" spans="1:9" x14ac:dyDescent="0.25">
      <c r="A562" s="29">
        <v>45677</v>
      </c>
      <c r="B562" s="47">
        <v>1</v>
      </c>
      <c r="C562" s="47">
        <v>1</v>
      </c>
      <c r="D562" s="47">
        <v>8</v>
      </c>
      <c r="E562" s="37">
        <v>69.940600000000003</v>
      </c>
      <c r="F5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2"/>
      <c r="H562"/>
      <c r="I562"/>
    </row>
    <row r="563" spans="1:9" x14ac:dyDescent="0.25">
      <c r="A563" s="29">
        <v>45677</v>
      </c>
      <c r="B563" s="47">
        <v>1</v>
      </c>
      <c r="C563" s="47">
        <v>1</v>
      </c>
      <c r="D563" s="47">
        <v>9</v>
      </c>
      <c r="E563" s="37">
        <v>46.164299999999997</v>
      </c>
      <c r="F5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3"/>
      <c r="H563"/>
      <c r="I563"/>
    </row>
    <row r="564" spans="1:9" x14ac:dyDescent="0.25">
      <c r="A564" s="29">
        <v>45677</v>
      </c>
      <c r="B564" s="47">
        <v>1</v>
      </c>
      <c r="C564" s="47">
        <v>1</v>
      </c>
      <c r="D564" s="47">
        <v>10</v>
      </c>
      <c r="E564" s="37">
        <v>39.204700000000003</v>
      </c>
      <c r="F5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4"/>
      <c r="H564"/>
      <c r="I564"/>
    </row>
    <row r="565" spans="1:9" x14ac:dyDescent="0.25">
      <c r="A565" s="29">
        <v>45677</v>
      </c>
      <c r="B565" s="47">
        <v>1</v>
      </c>
      <c r="C565" s="47">
        <v>1</v>
      </c>
      <c r="D565" s="47">
        <v>11</v>
      </c>
      <c r="E565" s="37">
        <v>32.255899999999997</v>
      </c>
      <c r="F5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5"/>
      <c r="H565"/>
      <c r="I565"/>
    </row>
    <row r="566" spans="1:9" x14ac:dyDescent="0.25">
      <c r="A566" s="29">
        <v>45677</v>
      </c>
      <c r="B566" s="47">
        <v>1</v>
      </c>
      <c r="C566" s="47">
        <v>1</v>
      </c>
      <c r="D566" s="47">
        <v>12</v>
      </c>
      <c r="E566" s="37">
        <v>32.406399999999998</v>
      </c>
      <c r="F5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6"/>
      <c r="H566"/>
      <c r="I566"/>
    </row>
    <row r="567" spans="1:9" x14ac:dyDescent="0.25">
      <c r="A567" s="29">
        <v>45677</v>
      </c>
      <c r="B567" s="47">
        <v>1</v>
      </c>
      <c r="C567" s="47">
        <v>1</v>
      </c>
      <c r="D567" s="47">
        <v>13</v>
      </c>
      <c r="E567" s="37">
        <v>27.046199999999999</v>
      </c>
      <c r="F5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7"/>
      <c r="H567"/>
      <c r="I567"/>
    </row>
    <row r="568" spans="1:9" x14ac:dyDescent="0.25">
      <c r="A568" s="29">
        <v>45677</v>
      </c>
      <c r="B568" s="47">
        <v>1</v>
      </c>
      <c r="C568" s="47">
        <v>1</v>
      </c>
      <c r="D568" s="47">
        <v>14</v>
      </c>
      <c r="E568" s="37">
        <v>12.208</v>
      </c>
      <c r="F5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8"/>
      <c r="H568"/>
      <c r="I568"/>
    </row>
    <row r="569" spans="1:9" x14ac:dyDescent="0.25">
      <c r="A569" s="29">
        <v>45677</v>
      </c>
      <c r="B569" s="47">
        <v>1</v>
      </c>
      <c r="C569" s="47">
        <v>1</v>
      </c>
      <c r="D569" s="47">
        <v>15</v>
      </c>
      <c r="E569" s="37">
        <v>3.5224000000000002</v>
      </c>
      <c r="F5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9"/>
      <c r="H569"/>
      <c r="I569"/>
    </row>
    <row r="570" spans="1:9" x14ac:dyDescent="0.25">
      <c r="A570" s="29">
        <v>45677</v>
      </c>
      <c r="B570" s="47">
        <v>1</v>
      </c>
      <c r="C570" s="47">
        <v>1</v>
      </c>
      <c r="D570" s="47">
        <v>16</v>
      </c>
      <c r="E570" s="37">
        <v>21.0197</v>
      </c>
      <c r="F5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0"/>
      <c r="H570"/>
      <c r="I570"/>
    </row>
    <row r="571" spans="1:9" x14ac:dyDescent="0.25">
      <c r="A571" s="29">
        <v>45677</v>
      </c>
      <c r="B571" s="47">
        <v>1</v>
      </c>
      <c r="C571" s="47">
        <v>1</v>
      </c>
      <c r="D571" s="47">
        <v>17</v>
      </c>
      <c r="E571" s="37">
        <v>51.525100000000002</v>
      </c>
      <c r="F5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1"/>
      <c r="H571"/>
      <c r="I571"/>
    </row>
    <row r="572" spans="1:9" x14ac:dyDescent="0.25">
      <c r="A572" s="29">
        <v>45677</v>
      </c>
      <c r="B572" s="47">
        <v>1</v>
      </c>
      <c r="C572" s="47">
        <v>1</v>
      </c>
      <c r="D572" s="47">
        <v>18</v>
      </c>
      <c r="E572" s="37">
        <v>74.186099999999996</v>
      </c>
      <c r="F5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2"/>
      <c r="H572"/>
      <c r="I572"/>
    </row>
    <row r="573" spans="1:9" x14ac:dyDescent="0.25">
      <c r="A573" s="29">
        <v>45677</v>
      </c>
      <c r="B573" s="47">
        <v>1</v>
      </c>
      <c r="C573" s="47">
        <v>1</v>
      </c>
      <c r="D573" s="47">
        <v>19</v>
      </c>
      <c r="E573" s="37">
        <v>66.715800000000002</v>
      </c>
      <c r="F5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3"/>
      <c r="H573"/>
      <c r="I573"/>
    </row>
    <row r="574" spans="1:9" x14ac:dyDescent="0.25">
      <c r="A574" s="29">
        <v>45677</v>
      </c>
      <c r="B574" s="47">
        <v>1</v>
      </c>
      <c r="C574" s="47">
        <v>1</v>
      </c>
      <c r="D574" s="47">
        <v>20</v>
      </c>
      <c r="E574" s="37">
        <v>65.748199999999997</v>
      </c>
      <c r="F5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4"/>
      <c r="H574"/>
      <c r="I574"/>
    </row>
    <row r="575" spans="1:9" x14ac:dyDescent="0.25">
      <c r="A575" s="29">
        <v>45677</v>
      </c>
      <c r="B575" s="47">
        <v>1</v>
      </c>
      <c r="C575" s="47">
        <v>1</v>
      </c>
      <c r="D575" s="47">
        <v>21</v>
      </c>
      <c r="E575" s="37">
        <v>66.2483</v>
      </c>
      <c r="F5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5"/>
      <c r="H575"/>
      <c r="I575"/>
    </row>
    <row r="576" spans="1:9" x14ac:dyDescent="0.25">
      <c r="A576" s="29">
        <v>45677</v>
      </c>
      <c r="B576" s="47">
        <v>1</v>
      </c>
      <c r="C576" s="47">
        <v>1</v>
      </c>
      <c r="D576" s="47">
        <v>22</v>
      </c>
      <c r="E576" s="37">
        <v>62.4482</v>
      </c>
      <c r="F5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6"/>
      <c r="H576"/>
      <c r="I576"/>
    </row>
    <row r="577" spans="1:9" x14ac:dyDescent="0.25">
      <c r="A577" s="29">
        <v>45677</v>
      </c>
      <c r="B577" s="47">
        <v>1</v>
      </c>
      <c r="C577" s="47">
        <v>1</v>
      </c>
      <c r="D577" s="47">
        <v>23</v>
      </c>
      <c r="E577" s="37">
        <v>62.131500000000003</v>
      </c>
      <c r="F5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7"/>
      <c r="H577"/>
      <c r="I577"/>
    </row>
    <row r="578" spans="1:9" x14ac:dyDescent="0.25">
      <c r="A578" s="29">
        <v>45677</v>
      </c>
      <c r="B578" s="47">
        <v>1</v>
      </c>
      <c r="C578" s="47">
        <v>1</v>
      </c>
      <c r="D578" s="47">
        <v>24</v>
      </c>
      <c r="E578" s="37">
        <v>59.739199999999997</v>
      </c>
      <c r="F5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8"/>
      <c r="H578"/>
      <c r="I578"/>
    </row>
    <row r="579" spans="1:9" x14ac:dyDescent="0.25">
      <c r="A579" s="29">
        <v>45678</v>
      </c>
      <c r="B579" s="47">
        <v>1</v>
      </c>
      <c r="C579" s="47">
        <v>2</v>
      </c>
      <c r="D579" s="47">
        <v>1</v>
      </c>
      <c r="E579" s="37">
        <v>70.448400000000007</v>
      </c>
      <c r="F5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9"/>
      <c r="H579"/>
      <c r="I579"/>
    </row>
    <row r="580" spans="1:9" x14ac:dyDescent="0.25">
      <c r="A580" s="29">
        <v>45678</v>
      </c>
      <c r="B580" s="47">
        <v>1</v>
      </c>
      <c r="C580" s="47">
        <v>2</v>
      </c>
      <c r="D580" s="47">
        <v>2</v>
      </c>
      <c r="E580" s="37">
        <v>61.754399999999997</v>
      </c>
      <c r="F5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0"/>
      <c r="H580"/>
      <c r="I580"/>
    </row>
    <row r="581" spans="1:9" x14ac:dyDescent="0.25">
      <c r="A581" s="29">
        <v>45678</v>
      </c>
      <c r="B581" s="47">
        <v>1</v>
      </c>
      <c r="C581" s="47">
        <v>2</v>
      </c>
      <c r="D581" s="47">
        <v>3</v>
      </c>
      <c r="E581" s="37">
        <v>59.910499999999999</v>
      </c>
      <c r="F5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1"/>
      <c r="H581"/>
      <c r="I581"/>
    </row>
    <row r="582" spans="1:9" x14ac:dyDescent="0.25">
      <c r="A582" s="29">
        <v>45678</v>
      </c>
      <c r="B582" s="47">
        <v>1</v>
      </c>
      <c r="C582" s="47">
        <v>2</v>
      </c>
      <c r="D582" s="47">
        <v>4</v>
      </c>
      <c r="E582" s="37">
        <v>62.207999999999998</v>
      </c>
      <c r="F5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2"/>
      <c r="H582"/>
      <c r="I582"/>
    </row>
    <row r="583" spans="1:9" x14ac:dyDescent="0.25">
      <c r="A583" s="29">
        <v>45678</v>
      </c>
      <c r="B583" s="47">
        <v>1</v>
      </c>
      <c r="C583" s="47">
        <v>2</v>
      </c>
      <c r="D583" s="47">
        <v>5</v>
      </c>
      <c r="E583" s="37">
        <v>61.222799999999999</v>
      </c>
      <c r="F5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3"/>
      <c r="H583"/>
      <c r="I583"/>
    </row>
    <row r="584" spans="1:9" x14ac:dyDescent="0.25">
      <c r="A584" s="29">
        <v>45678</v>
      </c>
      <c r="B584" s="47">
        <v>1</v>
      </c>
      <c r="C584" s="47">
        <v>2</v>
      </c>
      <c r="D584" s="47">
        <v>6</v>
      </c>
      <c r="E584" s="37">
        <v>69.777500000000003</v>
      </c>
      <c r="F5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4"/>
      <c r="H584"/>
      <c r="I584"/>
    </row>
    <row r="585" spans="1:9" x14ac:dyDescent="0.25">
      <c r="A585" s="29">
        <v>45678</v>
      </c>
      <c r="B585" s="47">
        <v>1</v>
      </c>
      <c r="C585" s="47">
        <v>2</v>
      </c>
      <c r="D585" s="47">
        <v>7</v>
      </c>
      <c r="E585" s="37">
        <v>71.4983</v>
      </c>
      <c r="F5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5"/>
      <c r="H585"/>
      <c r="I585"/>
    </row>
    <row r="586" spans="1:9" x14ac:dyDescent="0.25">
      <c r="A586" s="29">
        <v>45678</v>
      </c>
      <c r="B586" s="47">
        <v>1</v>
      </c>
      <c r="C586" s="47">
        <v>2</v>
      </c>
      <c r="D586" s="47">
        <v>8</v>
      </c>
      <c r="E586" s="37">
        <v>68.302700000000002</v>
      </c>
      <c r="F5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6"/>
      <c r="H586"/>
      <c r="I586"/>
    </row>
    <row r="587" spans="1:9" x14ac:dyDescent="0.25">
      <c r="A587" s="29">
        <v>45678</v>
      </c>
      <c r="B587" s="47">
        <v>1</v>
      </c>
      <c r="C587" s="47">
        <v>2</v>
      </c>
      <c r="D587" s="47">
        <v>9</v>
      </c>
      <c r="E587" s="37">
        <v>41.185099999999998</v>
      </c>
      <c r="F5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7"/>
      <c r="H587"/>
      <c r="I587"/>
    </row>
    <row r="588" spans="1:9" x14ac:dyDescent="0.25">
      <c r="A588" s="29">
        <v>45678</v>
      </c>
      <c r="B588" s="47">
        <v>1</v>
      </c>
      <c r="C588" s="47">
        <v>2</v>
      </c>
      <c r="D588" s="47">
        <v>10</v>
      </c>
      <c r="E588" s="37">
        <v>36.299100000000003</v>
      </c>
      <c r="F5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8"/>
      <c r="H588"/>
      <c r="I588"/>
    </row>
    <row r="589" spans="1:9" x14ac:dyDescent="0.25">
      <c r="A589" s="29">
        <v>45678</v>
      </c>
      <c r="B589" s="47">
        <v>1</v>
      </c>
      <c r="C589" s="47">
        <v>2</v>
      </c>
      <c r="D589" s="47">
        <v>11</v>
      </c>
      <c r="E589" s="37">
        <v>59.158999999999999</v>
      </c>
      <c r="F5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9"/>
      <c r="H589"/>
      <c r="I589"/>
    </row>
    <row r="590" spans="1:9" x14ac:dyDescent="0.25">
      <c r="A590" s="29">
        <v>45678</v>
      </c>
      <c r="B590" s="47">
        <v>1</v>
      </c>
      <c r="C590" s="47">
        <v>2</v>
      </c>
      <c r="D590" s="47">
        <v>12</v>
      </c>
      <c r="E590" s="37">
        <v>50.859200000000001</v>
      </c>
      <c r="F5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0"/>
      <c r="H590"/>
      <c r="I590"/>
    </row>
    <row r="591" spans="1:9" x14ac:dyDescent="0.25">
      <c r="A591" s="29">
        <v>45678</v>
      </c>
      <c r="B591" s="47">
        <v>1</v>
      </c>
      <c r="C591" s="47">
        <v>2</v>
      </c>
      <c r="D591" s="47">
        <v>13</v>
      </c>
      <c r="E591" s="37">
        <v>5.2990000000000004</v>
      </c>
      <c r="F5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1"/>
      <c r="H591"/>
      <c r="I591"/>
    </row>
    <row r="592" spans="1:9" x14ac:dyDescent="0.25">
      <c r="A592" s="29">
        <v>45678</v>
      </c>
      <c r="B592" s="47">
        <v>1</v>
      </c>
      <c r="C592" s="47">
        <v>2</v>
      </c>
      <c r="D592" s="47">
        <v>14</v>
      </c>
      <c r="E592" s="37">
        <v>-7.7411000000000003</v>
      </c>
      <c r="F5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2"/>
      <c r="H592"/>
      <c r="I592"/>
    </row>
    <row r="593" spans="1:9" x14ac:dyDescent="0.25">
      <c r="A593" s="29">
        <v>45678</v>
      </c>
      <c r="B593" s="47">
        <v>1</v>
      </c>
      <c r="C593" s="47">
        <v>2</v>
      </c>
      <c r="D593" s="47">
        <v>15</v>
      </c>
      <c r="E593" s="37">
        <v>-11.7415</v>
      </c>
      <c r="F5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3"/>
      <c r="H593"/>
      <c r="I593"/>
    </row>
    <row r="594" spans="1:9" x14ac:dyDescent="0.25">
      <c r="A594" s="29">
        <v>45678</v>
      </c>
      <c r="B594" s="47">
        <v>1</v>
      </c>
      <c r="C594" s="47">
        <v>2</v>
      </c>
      <c r="D594" s="47">
        <v>16</v>
      </c>
      <c r="E594" s="37">
        <v>9.4473000000000003</v>
      </c>
      <c r="F5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4"/>
      <c r="H594"/>
      <c r="I594"/>
    </row>
    <row r="595" spans="1:9" x14ac:dyDescent="0.25">
      <c r="A595" s="29">
        <v>45678</v>
      </c>
      <c r="B595" s="47">
        <v>1</v>
      </c>
      <c r="C595" s="47">
        <v>2</v>
      </c>
      <c r="D595" s="47">
        <v>17</v>
      </c>
      <c r="E595" s="37">
        <v>51.768300000000004</v>
      </c>
      <c r="F5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5"/>
      <c r="H595"/>
      <c r="I595"/>
    </row>
    <row r="596" spans="1:9" x14ac:dyDescent="0.25">
      <c r="A596" s="29">
        <v>45678</v>
      </c>
      <c r="B596" s="47">
        <v>1</v>
      </c>
      <c r="C596" s="47">
        <v>2</v>
      </c>
      <c r="D596" s="47">
        <v>18</v>
      </c>
      <c r="E596" s="37">
        <v>48.229700000000001</v>
      </c>
      <c r="F5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6"/>
      <c r="H596"/>
      <c r="I596"/>
    </row>
    <row r="597" spans="1:9" x14ac:dyDescent="0.25">
      <c r="A597" s="29">
        <v>45678</v>
      </c>
      <c r="B597" s="47">
        <v>1</v>
      </c>
      <c r="C597" s="47">
        <v>2</v>
      </c>
      <c r="D597" s="47">
        <v>19</v>
      </c>
      <c r="E597" s="37">
        <v>44.0261</v>
      </c>
      <c r="F5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7"/>
      <c r="H597"/>
      <c r="I597"/>
    </row>
    <row r="598" spans="1:9" x14ac:dyDescent="0.25">
      <c r="A598" s="29">
        <v>45678</v>
      </c>
      <c r="B598" s="47">
        <v>1</v>
      </c>
      <c r="C598" s="47">
        <v>2</v>
      </c>
      <c r="D598" s="47">
        <v>20</v>
      </c>
      <c r="E598" s="37">
        <v>17.371500000000001</v>
      </c>
      <c r="F5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8"/>
      <c r="H598"/>
      <c r="I598"/>
    </row>
    <row r="599" spans="1:9" x14ac:dyDescent="0.25">
      <c r="A599" s="29">
        <v>45678</v>
      </c>
      <c r="B599" s="47">
        <v>1</v>
      </c>
      <c r="C599" s="47">
        <v>2</v>
      </c>
      <c r="D599" s="47">
        <v>21</v>
      </c>
      <c r="E599" s="37">
        <v>7.4829999999999997</v>
      </c>
      <c r="F5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9"/>
      <c r="H599"/>
      <c r="I599"/>
    </row>
    <row r="600" spans="1:9" x14ac:dyDescent="0.25">
      <c r="A600" s="29">
        <v>45678</v>
      </c>
      <c r="B600" s="47">
        <v>1</v>
      </c>
      <c r="C600" s="47">
        <v>2</v>
      </c>
      <c r="D600" s="47">
        <v>22</v>
      </c>
      <c r="E600" s="37">
        <v>21.701699999999999</v>
      </c>
      <c r="F6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0"/>
      <c r="H600"/>
      <c r="I600"/>
    </row>
    <row r="601" spans="1:9" x14ac:dyDescent="0.25">
      <c r="A601" s="29">
        <v>45678</v>
      </c>
      <c r="B601" s="47">
        <v>1</v>
      </c>
      <c r="C601" s="47">
        <v>2</v>
      </c>
      <c r="D601" s="47">
        <v>23</v>
      </c>
      <c r="E601" s="37">
        <v>25.541499999999999</v>
      </c>
      <c r="F6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1"/>
      <c r="H601"/>
      <c r="I601"/>
    </row>
    <row r="602" spans="1:9" x14ac:dyDescent="0.25">
      <c r="A602" s="29">
        <v>45678</v>
      </c>
      <c r="B602" s="47">
        <v>1</v>
      </c>
      <c r="C602" s="47">
        <v>2</v>
      </c>
      <c r="D602" s="47">
        <v>24</v>
      </c>
      <c r="E602" s="37">
        <v>25.194600000000001</v>
      </c>
      <c r="F6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2"/>
      <c r="H602"/>
      <c r="I602"/>
    </row>
    <row r="603" spans="1:9" x14ac:dyDescent="0.25">
      <c r="A603" s="29">
        <v>45679</v>
      </c>
      <c r="B603" s="47">
        <v>1</v>
      </c>
      <c r="C603" s="47">
        <v>3</v>
      </c>
      <c r="D603" s="47">
        <v>1</v>
      </c>
      <c r="E603" s="37">
        <v>27.582699999999999</v>
      </c>
      <c r="F6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3"/>
      <c r="H603"/>
      <c r="I603"/>
    </row>
    <row r="604" spans="1:9" x14ac:dyDescent="0.25">
      <c r="A604" s="29">
        <v>45679</v>
      </c>
      <c r="B604" s="47">
        <v>1</v>
      </c>
      <c r="C604" s="47">
        <v>3</v>
      </c>
      <c r="D604" s="47">
        <v>2</v>
      </c>
      <c r="E604" s="37">
        <v>31.451699999999999</v>
      </c>
      <c r="F6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4"/>
      <c r="H604"/>
      <c r="I604"/>
    </row>
    <row r="605" spans="1:9" x14ac:dyDescent="0.25">
      <c r="A605" s="29">
        <v>45679</v>
      </c>
      <c r="B605" s="47">
        <v>1</v>
      </c>
      <c r="C605" s="47">
        <v>3</v>
      </c>
      <c r="D605" s="47">
        <v>3</v>
      </c>
      <c r="E605" s="37">
        <v>26.972300000000001</v>
      </c>
      <c r="F6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5"/>
      <c r="H605"/>
      <c r="I605"/>
    </row>
    <row r="606" spans="1:9" x14ac:dyDescent="0.25">
      <c r="A606" s="29">
        <v>45679</v>
      </c>
      <c r="B606" s="47">
        <v>1</v>
      </c>
      <c r="C606" s="47">
        <v>3</v>
      </c>
      <c r="D606" s="47">
        <v>4</v>
      </c>
      <c r="E606" s="37">
        <v>27.927299999999999</v>
      </c>
      <c r="F6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6"/>
      <c r="H606"/>
      <c r="I606"/>
    </row>
    <row r="607" spans="1:9" x14ac:dyDescent="0.25">
      <c r="A607" s="29">
        <v>45679</v>
      </c>
      <c r="B607" s="47">
        <v>1</v>
      </c>
      <c r="C607" s="47">
        <v>3</v>
      </c>
      <c r="D607" s="47">
        <v>5</v>
      </c>
      <c r="E607" s="37">
        <v>35.1205</v>
      </c>
      <c r="F6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7"/>
      <c r="H607"/>
      <c r="I607"/>
    </row>
    <row r="608" spans="1:9" x14ac:dyDescent="0.25">
      <c r="A608" s="29">
        <v>45679</v>
      </c>
      <c r="B608" s="47">
        <v>1</v>
      </c>
      <c r="C608" s="47">
        <v>3</v>
      </c>
      <c r="D608" s="47">
        <v>6</v>
      </c>
      <c r="E608" s="37">
        <v>60.0961</v>
      </c>
      <c r="F6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8"/>
      <c r="H608"/>
      <c r="I608"/>
    </row>
    <row r="609" spans="1:9" x14ac:dyDescent="0.25">
      <c r="A609" s="29">
        <v>45679</v>
      </c>
      <c r="B609" s="47">
        <v>1</v>
      </c>
      <c r="C609" s="47">
        <v>3</v>
      </c>
      <c r="D609" s="47">
        <v>7</v>
      </c>
      <c r="E609" s="37">
        <v>146.16460000000001</v>
      </c>
      <c r="F6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9"/>
      <c r="H609"/>
      <c r="I609"/>
    </row>
    <row r="610" spans="1:9" x14ac:dyDescent="0.25">
      <c r="A610" s="29">
        <v>45679</v>
      </c>
      <c r="B610" s="47">
        <v>1</v>
      </c>
      <c r="C610" s="47">
        <v>3</v>
      </c>
      <c r="D610" s="47">
        <v>8</v>
      </c>
      <c r="E610" s="37">
        <v>118.7812</v>
      </c>
      <c r="F6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0"/>
      <c r="H610"/>
      <c r="I610"/>
    </row>
    <row r="611" spans="1:9" x14ac:dyDescent="0.25">
      <c r="A611" s="29">
        <v>45679</v>
      </c>
      <c r="B611" s="47">
        <v>1</v>
      </c>
      <c r="C611" s="47">
        <v>3</v>
      </c>
      <c r="D611" s="47">
        <v>9</v>
      </c>
      <c r="E611" s="37">
        <v>43.874600000000001</v>
      </c>
      <c r="F6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1"/>
      <c r="H611"/>
      <c r="I611"/>
    </row>
    <row r="612" spans="1:9" x14ac:dyDescent="0.25">
      <c r="A612" s="29">
        <v>45679</v>
      </c>
      <c r="B612" s="47">
        <v>1</v>
      </c>
      <c r="C612" s="47">
        <v>3</v>
      </c>
      <c r="D612" s="47">
        <v>10</v>
      </c>
      <c r="E612" s="37">
        <v>26.082000000000001</v>
      </c>
      <c r="F6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2"/>
      <c r="H612"/>
      <c r="I612"/>
    </row>
    <row r="613" spans="1:9" x14ac:dyDescent="0.25">
      <c r="A613" s="29">
        <v>45679</v>
      </c>
      <c r="B613" s="47">
        <v>1</v>
      </c>
      <c r="C613" s="47">
        <v>3</v>
      </c>
      <c r="D613" s="47">
        <v>11</v>
      </c>
      <c r="E613" s="37">
        <v>24.068999999999999</v>
      </c>
      <c r="F6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3"/>
      <c r="H613"/>
      <c r="I613"/>
    </row>
    <row r="614" spans="1:9" x14ac:dyDescent="0.25">
      <c r="A614" s="29">
        <v>45679</v>
      </c>
      <c r="B614" s="47">
        <v>1</v>
      </c>
      <c r="C614" s="47">
        <v>3</v>
      </c>
      <c r="D614" s="47">
        <v>12</v>
      </c>
      <c r="E614" s="37">
        <v>21.7286</v>
      </c>
      <c r="F6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4"/>
      <c r="H614"/>
      <c r="I614"/>
    </row>
    <row r="615" spans="1:9" x14ac:dyDescent="0.25">
      <c r="A615" s="29">
        <v>45679</v>
      </c>
      <c r="B615" s="47">
        <v>1</v>
      </c>
      <c r="C615" s="47">
        <v>3</v>
      </c>
      <c r="D615" s="47">
        <v>13</v>
      </c>
      <c r="E615" s="37">
        <v>21.174700000000001</v>
      </c>
      <c r="F6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5"/>
      <c r="H615"/>
      <c r="I615"/>
    </row>
    <row r="616" spans="1:9" x14ac:dyDescent="0.25">
      <c r="A616" s="29">
        <v>45679</v>
      </c>
      <c r="B616" s="47">
        <v>1</v>
      </c>
      <c r="C616" s="47">
        <v>3</v>
      </c>
      <c r="D616" s="47">
        <v>14</v>
      </c>
      <c r="E616" s="37">
        <v>3.4165000000000001</v>
      </c>
      <c r="F6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6"/>
      <c r="H616"/>
      <c r="I616"/>
    </row>
    <row r="617" spans="1:9" x14ac:dyDescent="0.25">
      <c r="A617" s="29">
        <v>45679</v>
      </c>
      <c r="B617" s="47">
        <v>1</v>
      </c>
      <c r="C617" s="47">
        <v>3</v>
      </c>
      <c r="D617" s="47">
        <v>15</v>
      </c>
      <c r="E617" s="37">
        <v>12.756</v>
      </c>
      <c r="F6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7"/>
      <c r="H617"/>
      <c r="I617"/>
    </row>
    <row r="618" spans="1:9" x14ac:dyDescent="0.25">
      <c r="A618" s="29">
        <v>45679</v>
      </c>
      <c r="B618" s="47">
        <v>1</v>
      </c>
      <c r="C618" s="47">
        <v>3</v>
      </c>
      <c r="D618" s="47">
        <v>16</v>
      </c>
      <c r="E618" s="37">
        <v>28.432200000000002</v>
      </c>
      <c r="F6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8"/>
      <c r="H618"/>
      <c r="I618"/>
    </row>
    <row r="619" spans="1:9" x14ac:dyDescent="0.25">
      <c r="A619" s="29">
        <v>45679</v>
      </c>
      <c r="B619" s="47">
        <v>1</v>
      </c>
      <c r="C619" s="47">
        <v>3</v>
      </c>
      <c r="D619" s="47">
        <v>17</v>
      </c>
      <c r="E619" s="37">
        <v>53.908499999999997</v>
      </c>
      <c r="F6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9"/>
      <c r="H619"/>
      <c r="I619"/>
    </row>
    <row r="620" spans="1:9" x14ac:dyDescent="0.25">
      <c r="A620" s="29">
        <v>45679</v>
      </c>
      <c r="B620" s="47">
        <v>1</v>
      </c>
      <c r="C620" s="47">
        <v>3</v>
      </c>
      <c r="D620" s="47">
        <v>18</v>
      </c>
      <c r="E620" s="37">
        <v>56.5242</v>
      </c>
      <c r="F6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0"/>
      <c r="H620"/>
      <c r="I620"/>
    </row>
    <row r="621" spans="1:9" x14ac:dyDescent="0.25">
      <c r="A621" s="29">
        <v>45679</v>
      </c>
      <c r="B621" s="47">
        <v>1</v>
      </c>
      <c r="C621" s="47">
        <v>3</v>
      </c>
      <c r="D621" s="47">
        <v>19</v>
      </c>
      <c r="E621" s="37">
        <v>56.305900000000001</v>
      </c>
      <c r="F6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1"/>
      <c r="H621"/>
      <c r="I621"/>
    </row>
    <row r="622" spans="1:9" x14ac:dyDescent="0.25">
      <c r="A622" s="29">
        <v>45679</v>
      </c>
      <c r="B622" s="47">
        <v>1</v>
      </c>
      <c r="C622" s="47">
        <v>3</v>
      </c>
      <c r="D622" s="47">
        <v>20</v>
      </c>
      <c r="E622" s="37">
        <v>56.211399999999998</v>
      </c>
      <c r="F6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2"/>
      <c r="H622"/>
      <c r="I622"/>
    </row>
    <row r="623" spans="1:9" x14ac:dyDescent="0.25">
      <c r="A623" s="29">
        <v>45679</v>
      </c>
      <c r="B623" s="47">
        <v>1</v>
      </c>
      <c r="C623" s="47">
        <v>3</v>
      </c>
      <c r="D623" s="47">
        <v>21</v>
      </c>
      <c r="E623" s="37">
        <v>55.648499999999999</v>
      </c>
      <c r="F6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3"/>
      <c r="H623"/>
      <c r="I623"/>
    </row>
    <row r="624" spans="1:9" x14ac:dyDescent="0.25">
      <c r="A624" s="29">
        <v>45679</v>
      </c>
      <c r="B624" s="47">
        <v>1</v>
      </c>
      <c r="C624" s="47">
        <v>3</v>
      </c>
      <c r="D624" s="47">
        <v>22</v>
      </c>
      <c r="E624" s="37">
        <v>51.469200000000001</v>
      </c>
      <c r="F6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4"/>
      <c r="H624"/>
      <c r="I624"/>
    </row>
    <row r="625" spans="1:9" x14ac:dyDescent="0.25">
      <c r="A625" s="29">
        <v>45679</v>
      </c>
      <c r="B625" s="47">
        <v>1</v>
      </c>
      <c r="C625" s="47">
        <v>3</v>
      </c>
      <c r="D625" s="47">
        <v>23</v>
      </c>
      <c r="E625" s="37">
        <v>54.713799999999999</v>
      </c>
      <c r="F6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5"/>
      <c r="H625"/>
      <c r="I625"/>
    </row>
    <row r="626" spans="1:9" x14ac:dyDescent="0.25">
      <c r="A626" s="29">
        <v>45679</v>
      </c>
      <c r="B626" s="47">
        <v>1</v>
      </c>
      <c r="C626" s="47">
        <v>3</v>
      </c>
      <c r="D626" s="47">
        <v>24</v>
      </c>
      <c r="E626" s="37">
        <v>51.463500000000003</v>
      </c>
      <c r="F6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6"/>
      <c r="H626"/>
      <c r="I626"/>
    </row>
    <row r="627" spans="1:9" x14ac:dyDescent="0.25">
      <c r="A627" s="29">
        <v>45680</v>
      </c>
      <c r="B627" s="47">
        <v>1</v>
      </c>
      <c r="C627" s="47">
        <v>4</v>
      </c>
      <c r="D627" s="47">
        <v>1</v>
      </c>
      <c r="E627" s="37">
        <v>49.658299999999997</v>
      </c>
      <c r="F6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7"/>
      <c r="H627"/>
      <c r="I627"/>
    </row>
    <row r="628" spans="1:9" x14ac:dyDescent="0.25">
      <c r="A628" s="29">
        <v>45680</v>
      </c>
      <c r="B628" s="47">
        <v>1</v>
      </c>
      <c r="C628" s="47">
        <v>4</v>
      </c>
      <c r="D628" s="47">
        <v>2</v>
      </c>
      <c r="E628" s="37">
        <v>48.873899999999999</v>
      </c>
      <c r="F6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8"/>
      <c r="H628"/>
      <c r="I628"/>
    </row>
    <row r="629" spans="1:9" x14ac:dyDescent="0.25">
      <c r="A629" s="29">
        <v>45680</v>
      </c>
      <c r="B629" s="47">
        <v>1</v>
      </c>
      <c r="C629" s="47">
        <v>4</v>
      </c>
      <c r="D629" s="47">
        <v>3</v>
      </c>
      <c r="E629" s="37">
        <v>49.917999999999999</v>
      </c>
      <c r="F6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9"/>
      <c r="H629"/>
      <c r="I629"/>
    </row>
    <row r="630" spans="1:9" x14ac:dyDescent="0.25">
      <c r="A630" s="29">
        <v>45680</v>
      </c>
      <c r="B630" s="47">
        <v>1</v>
      </c>
      <c r="C630" s="47">
        <v>4</v>
      </c>
      <c r="D630" s="47">
        <v>4</v>
      </c>
      <c r="E630" s="37">
        <v>49.183</v>
      </c>
      <c r="F6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0"/>
      <c r="H630"/>
      <c r="I630"/>
    </row>
    <row r="631" spans="1:9" x14ac:dyDescent="0.25">
      <c r="A631" s="29">
        <v>45680</v>
      </c>
      <c r="B631" s="47">
        <v>1</v>
      </c>
      <c r="C631" s="47">
        <v>4</v>
      </c>
      <c r="D631" s="47">
        <v>5</v>
      </c>
      <c r="E631" s="37">
        <v>56.348599999999998</v>
      </c>
      <c r="F6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1"/>
      <c r="H631"/>
      <c r="I631"/>
    </row>
    <row r="632" spans="1:9" x14ac:dyDescent="0.25">
      <c r="A632" s="29">
        <v>45680</v>
      </c>
      <c r="B632" s="47">
        <v>1</v>
      </c>
      <c r="C632" s="47">
        <v>4</v>
      </c>
      <c r="D632" s="47">
        <v>6</v>
      </c>
      <c r="E632" s="37">
        <v>55.9437</v>
      </c>
      <c r="F6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2"/>
      <c r="H632"/>
      <c r="I632"/>
    </row>
    <row r="633" spans="1:9" x14ac:dyDescent="0.25">
      <c r="A633" s="29">
        <v>45680</v>
      </c>
      <c r="B633" s="47">
        <v>1</v>
      </c>
      <c r="C633" s="47">
        <v>4</v>
      </c>
      <c r="D633" s="47">
        <v>7</v>
      </c>
      <c r="E633" s="37">
        <v>64.863200000000006</v>
      </c>
      <c r="F6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3"/>
      <c r="H633"/>
      <c r="I633"/>
    </row>
    <row r="634" spans="1:9" x14ac:dyDescent="0.25">
      <c r="A634" s="29">
        <v>45680</v>
      </c>
      <c r="B634" s="47">
        <v>1</v>
      </c>
      <c r="C634" s="47">
        <v>4</v>
      </c>
      <c r="D634" s="47">
        <v>8</v>
      </c>
      <c r="E634" s="37">
        <v>39.841299999999997</v>
      </c>
      <c r="F6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4"/>
      <c r="H634"/>
      <c r="I634"/>
    </row>
    <row r="635" spans="1:9" x14ac:dyDescent="0.25">
      <c r="A635" s="29">
        <v>45680</v>
      </c>
      <c r="B635" s="47">
        <v>1</v>
      </c>
      <c r="C635" s="47">
        <v>4</v>
      </c>
      <c r="D635" s="47">
        <v>9</v>
      </c>
      <c r="E635" s="37">
        <v>21.8431</v>
      </c>
      <c r="F6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5"/>
      <c r="H635"/>
      <c r="I635"/>
    </row>
    <row r="636" spans="1:9" x14ac:dyDescent="0.25">
      <c r="A636" s="29">
        <v>45680</v>
      </c>
      <c r="B636" s="47">
        <v>1</v>
      </c>
      <c r="C636" s="47">
        <v>4</v>
      </c>
      <c r="D636" s="47">
        <v>10</v>
      </c>
      <c r="E636" s="37">
        <v>11.746</v>
      </c>
      <c r="F6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6"/>
      <c r="H636"/>
      <c r="I636"/>
    </row>
    <row r="637" spans="1:9" x14ac:dyDescent="0.25">
      <c r="A637" s="29">
        <v>45680</v>
      </c>
      <c r="B637" s="47">
        <v>1</v>
      </c>
      <c r="C637" s="47">
        <v>4</v>
      </c>
      <c r="D637" s="47">
        <v>11</v>
      </c>
      <c r="E637" s="37">
        <v>4.6388999999999996</v>
      </c>
      <c r="F6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7"/>
      <c r="H637"/>
      <c r="I637"/>
    </row>
    <row r="638" spans="1:9" x14ac:dyDescent="0.25">
      <c r="A638" s="29">
        <v>45680</v>
      </c>
      <c r="B638" s="47">
        <v>1</v>
      </c>
      <c r="C638" s="47">
        <v>4</v>
      </c>
      <c r="D638" s="47">
        <v>12</v>
      </c>
      <c r="E638" s="37">
        <v>-9.6465999999999994</v>
      </c>
      <c r="F6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8"/>
      <c r="H638"/>
      <c r="I638"/>
    </row>
    <row r="639" spans="1:9" x14ac:dyDescent="0.25">
      <c r="A639" s="29">
        <v>45680</v>
      </c>
      <c r="B639" s="47">
        <v>1</v>
      </c>
      <c r="C639" s="47">
        <v>4</v>
      </c>
      <c r="D639" s="47">
        <v>13</v>
      </c>
      <c r="E639" s="37">
        <v>-3.0684</v>
      </c>
      <c r="F6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9"/>
      <c r="H639"/>
      <c r="I639"/>
    </row>
    <row r="640" spans="1:9" x14ac:dyDescent="0.25">
      <c r="A640" s="29">
        <v>45680</v>
      </c>
      <c r="B640" s="47">
        <v>1</v>
      </c>
      <c r="C640" s="47">
        <v>4</v>
      </c>
      <c r="D640" s="47">
        <v>14</v>
      </c>
      <c r="E640" s="37">
        <v>-5.9211</v>
      </c>
      <c r="F6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0"/>
      <c r="H640"/>
      <c r="I640"/>
    </row>
    <row r="641" spans="1:9" x14ac:dyDescent="0.25">
      <c r="A641" s="29">
        <v>45680</v>
      </c>
      <c r="B641" s="47">
        <v>1</v>
      </c>
      <c r="C641" s="47">
        <v>4</v>
      </c>
      <c r="D641" s="47">
        <v>15</v>
      </c>
      <c r="E641" s="37">
        <v>-8.0953999999999997</v>
      </c>
      <c r="F6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1"/>
      <c r="H641"/>
      <c r="I641"/>
    </row>
    <row r="642" spans="1:9" x14ac:dyDescent="0.25">
      <c r="A642" s="29">
        <v>45680</v>
      </c>
      <c r="B642" s="47">
        <v>1</v>
      </c>
      <c r="C642" s="47">
        <v>4</v>
      </c>
      <c r="D642" s="47">
        <v>16</v>
      </c>
      <c r="E642" s="37">
        <v>0.37740000000000001</v>
      </c>
      <c r="F6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2"/>
      <c r="H642"/>
      <c r="I642"/>
    </row>
    <row r="643" spans="1:9" x14ac:dyDescent="0.25">
      <c r="A643" s="29">
        <v>45680</v>
      </c>
      <c r="B643" s="47">
        <v>1</v>
      </c>
      <c r="C643" s="47">
        <v>4</v>
      </c>
      <c r="D643" s="47">
        <v>17</v>
      </c>
      <c r="E643" s="37">
        <v>25.518699999999999</v>
      </c>
      <c r="F6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3"/>
      <c r="H643"/>
      <c r="I643"/>
    </row>
    <row r="644" spans="1:9" x14ac:dyDescent="0.25">
      <c r="A644" s="29">
        <v>45680</v>
      </c>
      <c r="B644" s="47">
        <v>1</v>
      </c>
      <c r="C644" s="47">
        <v>4</v>
      </c>
      <c r="D644" s="47">
        <v>18</v>
      </c>
      <c r="E644" s="37">
        <v>7.992</v>
      </c>
      <c r="F6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4"/>
      <c r="H644"/>
      <c r="I644"/>
    </row>
    <row r="645" spans="1:9" x14ac:dyDescent="0.25">
      <c r="A645" s="29">
        <v>45680</v>
      </c>
      <c r="B645" s="47">
        <v>1</v>
      </c>
      <c r="C645" s="47">
        <v>4</v>
      </c>
      <c r="D645" s="47">
        <v>19</v>
      </c>
      <c r="E645" s="37">
        <v>22.3933</v>
      </c>
      <c r="F6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5"/>
      <c r="H645"/>
      <c r="I645"/>
    </row>
    <row r="646" spans="1:9" x14ac:dyDescent="0.25">
      <c r="A646" s="29">
        <v>45680</v>
      </c>
      <c r="B646" s="47">
        <v>1</v>
      </c>
      <c r="C646" s="47">
        <v>4</v>
      </c>
      <c r="D646" s="47">
        <v>20</v>
      </c>
      <c r="E646" s="37">
        <v>29.2254</v>
      </c>
      <c r="F6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6"/>
      <c r="H646"/>
      <c r="I646"/>
    </row>
    <row r="647" spans="1:9" x14ac:dyDescent="0.25">
      <c r="A647" s="29">
        <v>45680</v>
      </c>
      <c r="B647" s="47">
        <v>1</v>
      </c>
      <c r="C647" s="47">
        <v>4</v>
      </c>
      <c r="D647" s="47">
        <v>21</v>
      </c>
      <c r="E647" s="37">
        <v>28.1614</v>
      </c>
      <c r="F6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7"/>
      <c r="H647"/>
      <c r="I647"/>
    </row>
    <row r="648" spans="1:9" x14ac:dyDescent="0.25">
      <c r="A648" s="29">
        <v>45680</v>
      </c>
      <c r="B648" s="47">
        <v>1</v>
      </c>
      <c r="C648" s="47">
        <v>4</v>
      </c>
      <c r="D648" s="47">
        <v>22</v>
      </c>
      <c r="E648" s="37">
        <v>30.0244</v>
      </c>
      <c r="F6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8"/>
      <c r="H648"/>
      <c r="I648"/>
    </row>
    <row r="649" spans="1:9" x14ac:dyDescent="0.25">
      <c r="A649" s="29">
        <v>45680</v>
      </c>
      <c r="B649" s="47">
        <v>1</v>
      </c>
      <c r="C649" s="47">
        <v>4</v>
      </c>
      <c r="D649" s="47">
        <v>23</v>
      </c>
      <c r="E649" s="37">
        <v>25.149899999999999</v>
      </c>
      <c r="F6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9"/>
      <c r="H649"/>
      <c r="I649"/>
    </row>
    <row r="650" spans="1:9" x14ac:dyDescent="0.25">
      <c r="A650" s="29">
        <v>45680</v>
      </c>
      <c r="B650" s="47">
        <v>1</v>
      </c>
      <c r="C650" s="47">
        <v>4</v>
      </c>
      <c r="D650" s="47">
        <v>24</v>
      </c>
      <c r="E650" s="37">
        <v>28.9785</v>
      </c>
      <c r="F6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0"/>
      <c r="H650"/>
      <c r="I650"/>
    </row>
    <row r="651" spans="1:9" x14ac:dyDescent="0.25">
      <c r="A651" s="29">
        <v>45681</v>
      </c>
      <c r="B651" s="47">
        <v>1</v>
      </c>
      <c r="C651" s="47">
        <v>5</v>
      </c>
      <c r="D651" s="47">
        <v>1</v>
      </c>
      <c r="E651" s="37">
        <v>28.302099999999999</v>
      </c>
      <c r="F6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1"/>
      <c r="H651"/>
      <c r="I651"/>
    </row>
    <row r="652" spans="1:9" x14ac:dyDescent="0.25">
      <c r="A652" s="29">
        <v>45681</v>
      </c>
      <c r="B652" s="47">
        <v>1</v>
      </c>
      <c r="C652" s="47">
        <v>5</v>
      </c>
      <c r="D652" s="47">
        <v>2</v>
      </c>
      <c r="E652" s="37">
        <v>29.403500000000001</v>
      </c>
      <c r="F6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2"/>
      <c r="H652"/>
      <c r="I652"/>
    </row>
    <row r="653" spans="1:9" x14ac:dyDescent="0.25">
      <c r="A653" s="29">
        <v>45681</v>
      </c>
      <c r="B653" s="47">
        <v>1</v>
      </c>
      <c r="C653" s="47">
        <v>5</v>
      </c>
      <c r="D653" s="47">
        <v>3</v>
      </c>
      <c r="E653" s="37">
        <v>32.378100000000003</v>
      </c>
      <c r="F6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3"/>
      <c r="H653"/>
      <c r="I653"/>
    </row>
    <row r="654" spans="1:9" x14ac:dyDescent="0.25">
      <c r="A654" s="29">
        <v>45681</v>
      </c>
      <c r="B654" s="47">
        <v>1</v>
      </c>
      <c r="C654" s="47">
        <v>5</v>
      </c>
      <c r="D654" s="47">
        <v>4</v>
      </c>
      <c r="E654" s="37">
        <v>31.950500000000002</v>
      </c>
      <c r="F6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4"/>
      <c r="H654"/>
      <c r="I654"/>
    </row>
    <row r="655" spans="1:9" x14ac:dyDescent="0.25">
      <c r="A655" s="29">
        <v>45681</v>
      </c>
      <c r="B655" s="47">
        <v>1</v>
      </c>
      <c r="C655" s="47">
        <v>5</v>
      </c>
      <c r="D655" s="47">
        <v>5</v>
      </c>
      <c r="E655" s="37">
        <v>32.659500000000001</v>
      </c>
      <c r="F6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5"/>
      <c r="H655"/>
      <c r="I655"/>
    </row>
    <row r="656" spans="1:9" x14ac:dyDescent="0.25">
      <c r="A656" s="29">
        <v>45681</v>
      </c>
      <c r="B656" s="47">
        <v>1</v>
      </c>
      <c r="C656" s="47">
        <v>5</v>
      </c>
      <c r="D656" s="47">
        <v>6</v>
      </c>
      <c r="E656" s="37">
        <v>29.9938</v>
      </c>
      <c r="F6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6"/>
      <c r="H656"/>
      <c r="I656"/>
    </row>
    <row r="657" spans="1:9" x14ac:dyDescent="0.25">
      <c r="A657" s="29">
        <v>45681</v>
      </c>
      <c r="B657" s="47">
        <v>1</v>
      </c>
      <c r="C657" s="47">
        <v>5</v>
      </c>
      <c r="D657" s="47">
        <v>7</v>
      </c>
      <c r="E657" s="37">
        <v>35.818399999999997</v>
      </c>
      <c r="F6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7"/>
      <c r="H657"/>
      <c r="I657"/>
    </row>
    <row r="658" spans="1:9" x14ac:dyDescent="0.25">
      <c r="A658" s="29">
        <v>45681</v>
      </c>
      <c r="B658" s="47">
        <v>1</v>
      </c>
      <c r="C658" s="47">
        <v>5</v>
      </c>
      <c r="D658" s="47">
        <v>8</v>
      </c>
      <c r="E658" s="37">
        <v>-16.784700000000001</v>
      </c>
      <c r="F6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8"/>
      <c r="H658"/>
      <c r="I658"/>
    </row>
    <row r="659" spans="1:9" x14ac:dyDescent="0.25">
      <c r="A659" s="29">
        <v>45681</v>
      </c>
      <c r="B659" s="47">
        <v>1</v>
      </c>
      <c r="C659" s="47">
        <v>5</v>
      </c>
      <c r="D659" s="47">
        <v>9</v>
      </c>
      <c r="E659" s="37">
        <v>-82.857900000000001</v>
      </c>
      <c r="F6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9"/>
      <c r="H659"/>
      <c r="I659"/>
    </row>
    <row r="660" spans="1:9" x14ac:dyDescent="0.25">
      <c r="A660" s="29">
        <v>45681</v>
      </c>
      <c r="B660" s="47">
        <v>1</v>
      </c>
      <c r="C660" s="47">
        <v>5</v>
      </c>
      <c r="D660" s="47">
        <v>10</v>
      </c>
      <c r="E660" s="37">
        <v>-19.668800000000001</v>
      </c>
      <c r="F6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0"/>
      <c r="H660"/>
      <c r="I660"/>
    </row>
    <row r="661" spans="1:9" x14ac:dyDescent="0.25">
      <c r="A661" s="29">
        <v>45681</v>
      </c>
      <c r="B661" s="47">
        <v>1</v>
      </c>
      <c r="C661" s="47">
        <v>5</v>
      </c>
      <c r="D661" s="47">
        <v>11</v>
      </c>
      <c r="E661" s="37">
        <v>1.8315999999999999</v>
      </c>
      <c r="F6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1"/>
      <c r="H661"/>
      <c r="I661"/>
    </row>
    <row r="662" spans="1:9" x14ac:dyDescent="0.25">
      <c r="A662" s="29">
        <v>45681</v>
      </c>
      <c r="B662" s="47">
        <v>1</v>
      </c>
      <c r="C662" s="47">
        <v>5</v>
      </c>
      <c r="D662" s="47">
        <v>12</v>
      </c>
      <c r="E662" s="37">
        <v>0.20380000000000001</v>
      </c>
      <c r="F6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2"/>
      <c r="H662"/>
      <c r="I662"/>
    </row>
    <row r="663" spans="1:9" x14ac:dyDescent="0.25">
      <c r="A663" s="29">
        <v>45681</v>
      </c>
      <c r="B663" s="47">
        <v>1</v>
      </c>
      <c r="C663" s="47">
        <v>5</v>
      </c>
      <c r="D663" s="47">
        <v>13</v>
      </c>
      <c r="E663" s="37">
        <v>0.26450000000000001</v>
      </c>
      <c r="F6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3"/>
      <c r="H663"/>
      <c r="I663"/>
    </row>
    <row r="664" spans="1:9" x14ac:dyDescent="0.25">
      <c r="A664" s="29">
        <v>45681</v>
      </c>
      <c r="B664" s="47">
        <v>1</v>
      </c>
      <c r="C664" s="47">
        <v>5</v>
      </c>
      <c r="D664" s="47">
        <v>14</v>
      </c>
      <c r="E664" s="37">
        <v>-3.5954000000000002</v>
      </c>
      <c r="F6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4"/>
      <c r="H664"/>
      <c r="I664"/>
    </row>
    <row r="665" spans="1:9" x14ac:dyDescent="0.25">
      <c r="A665" s="29">
        <v>45681</v>
      </c>
      <c r="B665" s="47">
        <v>1</v>
      </c>
      <c r="C665" s="47">
        <v>5</v>
      </c>
      <c r="D665" s="47">
        <v>15</v>
      </c>
      <c r="E665" s="37">
        <v>-1.2477</v>
      </c>
      <c r="F6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5"/>
      <c r="H665"/>
      <c r="I665"/>
    </row>
    <row r="666" spans="1:9" x14ac:dyDescent="0.25">
      <c r="A666" s="29">
        <v>45681</v>
      </c>
      <c r="B666" s="47">
        <v>1</v>
      </c>
      <c r="C666" s="47">
        <v>5</v>
      </c>
      <c r="D666" s="47">
        <v>16</v>
      </c>
      <c r="E666" s="37">
        <v>14.835699999999999</v>
      </c>
      <c r="F6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6"/>
      <c r="H666"/>
      <c r="I666"/>
    </row>
    <row r="667" spans="1:9" x14ac:dyDescent="0.25">
      <c r="A667" s="29">
        <v>45681</v>
      </c>
      <c r="B667" s="47">
        <v>1</v>
      </c>
      <c r="C667" s="47">
        <v>5</v>
      </c>
      <c r="D667" s="47">
        <v>17</v>
      </c>
      <c r="E667" s="37">
        <v>39.770600000000002</v>
      </c>
      <c r="F6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7"/>
      <c r="H667"/>
      <c r="I667"/>
    </row>
    <row r="668" spans="1:9" x14ac:dyDescent="0.25">
      <c r="A668" s="29">
        <v>45681</v>
      </c>
      <c r="B668" s="47">
        <v>1</v>
      </c>
      <c r="C668" s="47">
        <v>5</v>
      </c>
      <c r="D668" s="47">
        <v>18</v>
      </c>
      <c r="E668" s="37">
        <v>40.939</v>
      </c>
      <c r="F6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8"/>
      <c r="H668"/>
      <c r="I668"/>
    </row>
    <row r="669" spans="1:9" x14ac:dyDescent="0.25">
      <c r="A669" s="29">
        <v>45681</v>
      </c>
      <c r="B669" s="47">
        <v>1</v>
      </c>
      <c r="C669" s="47">
        <v>5</v>
      </c>
      <c r="D669" s="47">
        <v>19</v>
      </c>
      <c r="E669" s="37">
        <v>35.122700000000002</v>
      </c>
      <c r="F6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9"/>
      <c r="H669"/>
      <c r="I669"/>
    </row>
    <row r="670" spans="1:9" x14ac:dyDescent="0.25">
      <c r="A670" s="29">
        <v>45681</v>
      </c>
      <c r="B670" s="47">
        <v>1</v>
      </c>
      <c r="C670" s="47">
        <v>5</v>
      </c>
      <c r="D670" s="47">
        <v>20</v>
      </c>
      <c r="E670" s="37">
        <v>35.305999999999997</v>
      </c>
      <c r="F6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0"/>
      <c r="H670"/>
      <c r="I670"/>
    </row>
    <row r="671" spans="1:9" x14ac:dyDescent="0.25">
      <c r="A671" s="29">
        <v>45681</v>
      </c>
      <c r="B671" s="47">
        <v>1</v>
      </c>
      <c r="C671" s="47">
        <v>5</v>
      </c>
      <c r="D671" s="47">
        <v>21</v>
      </c>
      <c r="E671" s="37">
        <v>38.183399999999999</v>
      </c>
      <c r="F6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1"/>
      <c r="H671"/>
      <c r="I671"/>
    </row>
    <row r="672" spans="1:9" x14ac:dyDescent="0.25">
      <c r="A672" s="29">
        <v>45681</v>
      </c>
      <c r="B672" s="47">
        <v>1</v>
      </c>
      <c r="C672" s="47">
        <v>5</v>
      </c>
      <c r="D672" s="47">
        <v>22</v>
      </c>
      <c r="E672" s="37">
        <v>37.279699999999998</v>
      </c>
      <c r="F6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2"/>
      <c r="H672"/>
      <c r="I672"/>
    </row>
    <row r="673" spans="1:9" x14ac:dyDescent="0.25">
      <c r="A673" s="29">
        <v>45681</v>
      </c>
      <c r="B673" s="47">
        <v>1</v>
      </c>
      <c r="C673" s="47">
        <v>5</v>
      </c>
      <c r="D673" s="47">
        <v>23</v>
      </c>
      <c r="E673" s="37">
        <v>42.7851</v>
      </c>
      <c r="F6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3"/>
      <c r="H673"/>
      <c r="I673"/>
    </row>
    <row r="674" spans="1:9" x14ac:dyDescent="0.25">
      <c r="A674" s="29">
        <v>45681</v>
      </c>
      <c r="B674" s="47">
        <v>1</v>
      </c>
      <c r="C674" s="47">
        <v>5</v>
      </c>
      <c r="D674" s="47">
        <v>24</v>
      </c>
      <c r="E674" s="37">
        <v>43.285699999999999</v>
      </c>
      <c r="F6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4"/>
      <c r="H674"/>
      <c r="I674"/>
    </row>
    <row r="675" spans="1:9" x14ac:dyDescent="0.25">
      <c r="A675" s="29">
        <v>45682</v>
      </c>
      <c r="B675" s="47">
        <v>1</v>
      </c>
      <c r="C675" s="47">
        <v>6</v>
      </c>
      <c r="D675" s="47">
        <v>1</v>
      </c>
      <c r="E675" s="37">
        <v>39.163800000000002</v>
      </c>
      <c r="F6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5"/>
      <c r="H675"/>
      <c r="I675"/>
    </row>
    <row r="676" spans="1:9" x14ac:dyDescent="0.25">
      <c r="A676" s="29">
        <v>45682</v>
      </c>
      <c r="B676" s="47">
        <v>1</v>
      </c>
      <c r="C676" s="47">
        <v>6</v>
      </c>
      <c r="D676" s="47">
        <v>2</v>
      </c>
      <c r="E676" s="37">
        <v>36.83</v>
      </c>
      <c r="F6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6"/>
      <c r="H676"/>
      <c r="I676"/>
    </row>
    <row r="677" spans="1:9" x14ac:dyDescent="0.25">
      <c r="A677" s="29">
        <v>45682</v>
      </c>
      <c r="B677" s="47">
        <v>1</v>
      </c>
      <c r="C677" s="47">
        <v>6</v>
      </c>
      <c r="D677" s="47">
        <v>3</v>
      </c>
      <c r="E677" s="37">
        <v>43.3324</v>
      </c>
      <c r="F6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7"/>
      <c r="H677"/>
      <c r="I677"/>
    </row>
    <row r="678" spans="1:9" x14ac:dyDescent="0.25">
      <c r="A678" s="29">
        <v>45682</v>
      </c>
      <c r="B678" s="47">
        <v>1</v>
      </c>
      <c r="C678" s="47">
        <v>6</v>
      </c>
      <c r="D678" s="47">
        <v>4</v>
      </c>
      <c r="E678" s="37">
        <v>42.8142</v>
      </c>
      <c r="F6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8"/>
      <c r="H678"/>
      <c r="I678"/>
    </row>
    <row r="679" spans="1:9" x14ac:dyDescent="0.25">
      <c r="A679" s="29">
        <v>45682</v>
      </c>
      <c r="B679" s="47">
        <v>1</v>
      </c>
      <c r="C679" s="47">
        <v>6</v>
      </c>
      <c r="D679" s="47">
        <v>5</v>
      </c>
      <c r="E679" s="37">
        <v>46.064</v>
      </c>
      <c r="F6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9"/>
      <c r="H679"/>
      <c r="I679"/>
    </row>
    <row r="680" spans="1:9" x14ac:dyDescent="0.25">
      <c r="A680" s="29">
        <v>45682</v>
      </c>
      <c r="B680" s="47">
        <v>1</v>
      </c>
      <c r="C680" s="47">
        <v>6</v>
      </c>
      <c r="D680" s="47">
        <v>6</v>
      </c>
      <c r="E680" s="37">
        <v>45.002099999999999</v>
      </c>
      <c r="F6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0"/>
      <c r="H680"/>
      <c r="I680"/>
    </row>
    <row r="681" spans="1:9" x14ac:dyDescent="0.25">
      <c r="A681" s="29">
        <v>45682</v>
      </c>
      <c r="B681" s="47">
        <v>1</v>
      </c>
      <c r="C681" s="47">
        <v>6</v>
      </c>
      <c r="D681" s="47">
        <v>7</v>
      </c>
      <c r="E681" s="37">
        <v>51.685600000000001</v>
      </c>
      <c r="F6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1"/>
      <c r="H681"/>
      <c r="I681"/>
    </row>
    <row r="682" spans="1:9" x14ac:dyDescent="0.25">
      <c r="A682" s="29">
        <v>45682</v>
      </c>
      <c r="B682" s="47">
        <v>1</v>
      </c>
      <c r="C682" s="47">
        <v>6</v>
      </c>
      <c r="D682" s="47">
        <v>8</v>
      </c>
      <c r="E682" s="37">
        <v>70.613100000000003</v>
      </c>
      <c r="F6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2"/>
      <c r="H682"/>
      <c r="I682"/>
    </row>
    <row r="683" spans="1:9" x14ac:dyDescent="0.25">
      <c r="A683" s="29">
        <v>45682</v>
      </c>
      <c r="B683" s="47">
        <v>1</v>
      </c>
      <c r="C683" s="47">
        <v>6</v>
      </c>
      <c r="D683" s="47">
        <v>9</v>
      </c>
      <c r="E683" s="37">
        <v>100.9748</v>
      </c>
      <c r="F6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3"/>
      <c r="H683"/>
      <c r="I683"/>
    </row>
    <row r="684" spans="1:9" x14ac:dyDescent="0.25">
      <c r="A684" s="29">
        <v>45682</v>
      </c>
      <c r="B684" s="47">
        <v>1</v>
      </c>
      <c r="C684" s="47">
        <v>6</v>
      </c>
      <c r="D684" s="47">
        <v>10</v>
      </c>
      <c r="E684" s="37">
        <v>50.218800000000002</v>
      </c>
      <c r="F6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4"/>
      <c r="H684"/>
      <c r="I684"/>
    </row>
    <row r="685" spans="1:9" x14ac:dyDescent="0.25">
      <c r="A685" s="29">
        <v>45682</v>
      </c>
      <c r="B685" s="47">
        <v>1</v>
      </c>
      <c r="C685" s="47">
        <v>6</v>
      </c>
      <c r="D685" s="47">
        <v>11</v>
      </c>
      <c r="E685" s="37">
        <v>37.1629</v>
      </c>
      <c r="F6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5"/>
      <c r="H685"/>
      <c r="I685"/>
    </row>
    <row r="686" spans="1:9" x14ac:dyDescent="0.25">
      <c r="A686" s="29">
        <v>45682</v>
      </c>
      <c r="B686" s="47">
        <v>1</v>
      </c>
      <c r="C686" s="47">
        <v>6</v>
      </c>
      <c r="D686" s="47">
        <v>12</v>
      </c>
      <c r="E686" s="37">
        <v>36.314599999999999</v>
      </c>
      <c r="F6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6"/>
      <c r="H686"/>
      <c r="I686"/>
    </row>
    <row r="687" spans="1:9" x14ac:dyDescent="0.25">
      <c r="A687" s="29">
        <v>45682</v>
      </c>
      <c r="B687" s="47">
        <v>1</v>
      </c>
      <c r="C687" s="47">
        <v>6</v>
      </c>
      <c r="D687" s="47">
        <v>13</v>
      </c>
      <c r="E687" s="37">
        <v>36.597700000000003</v>
      </c>
      <c r="F6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7"/>
      <c r="H687"/>
      <c r="I687"/>
    </row>
    <row r="688" spans="1:9" x14ac:dyDescent="0.25">
      <c r="A688" s="29">
        <v>45682</v>
      </c>
      <c r="B688" s="47">
        <v>1</v>
      </c>
      <c r="C688" s="47">
        <v>6</v>
      </c>
      <c r="D688" s="47">
        <v>14</v>
      </c>
      <c r="E688" s="37">
        <v>37.287300000000002</v>
      </c>
      <c r="F6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8"/>
      <c r="H688"/>
      <c r="I688"/>
    </row>
    <row r="689" spans="1:9" x14ac:dyDescent="0.25">
      <c r="A689" s="29">
        <v>45682</v>
      </c>
      <c r="B689" s="47">
        <v>1</v>
      </c>
      <c r="C689" s="47">
        <v>6</v>
      </c>
      <c r="D689" s="47">
        <v>15</v>
      </c>
      <c r="E689" s="37">
        <v>37.133899999999997</v>
      </c>
      <c r="F6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9"/>
      <c r="H689"/>
      <c r="I689"/>
    </row>
    <row r="690" spans="1:9" x14ac:dyDescent="0.25">
      <c r="A690" s="29">
        <v>45682</v>
      </c>
      <c r="B690" s="47">
        <v>1</v>
      </c>
      <c r="C690" s="47">
        <v>6</v>
      </c>
      <c r="D690" s="47">
        <v>16</v>
      </c>
      <c r="E690" s="37">
        <v>36.461399999999998</v>
      </c>
      <c r="F6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0"/>
      <c r="H690"/>
      <c r="I690"/>
    </row>
    <row r="691" spans="1:9" x14ac:dyDescent="0.25">
      <c r="A691" s="29">
        <v>45682</v>
      </c>
      <c r="B691" s="47">
        <v>1</v>
      </c>
      <c r="C691" s="47">
        <v>6</v>
      </c>
      <c r="D691" s="47">
        <v>17</v>
      </c>
      <c r="E691" s="37">
        <v>42.325400000000002</v>
      </c>
      <c r="F6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1"/>
      <c r="H691"/>
      <c r="I691"/>
    </row>
    <row r="692" spans="1:9" x14ac:dyDescent="0.25">
      <c r="A692" s="29">
        <v>45682</v>
      </c>
      <c r="B692" s="47">
        <v>1</v>
      </c>
      <c r="C692" s="47">
        <v>6</v>
      </c>
      <c r="D692" s="47">
        <v>18</v>
      </c>
      <c r="E692" s="37">
        <v>48.715000000000003</v>
      </c>
      <c r="F6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2"/>
      <c r="H692"/>
      <c r="I692"/>
    </row>
    <row r="693" spans="1:9" x14ac:dyDescent="0.25">
      <c r="A693" s="29">
        <v>45682</v>
      </c>
      <c r="B693" s="47">
        <v>1</v>
      </c>
      <c r="C693" s="47">
        <v>6</v>
      </c>
      <c r="D693" s="47">
        <v>19</v>
      </c>
      <c r="E693" s="37">
        <v>43.326700000000002</v>
      </c>
      <c r="F6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3"/>
      <c r="H693"/>
      <c r="I693"/>
    </row>
    <row r="694" spans="1:9" x14ac:dyDescent="0.25">
      <c r="A694" s="29">
        <v>45682</v>
      </c>
      <c r="B694" s="47">
        <v>1</v>
      </c>
      <c r="C694" s="47">
        <v>6</v>
      </c>
      <c r="D694" s="47">
        <v>20</v>
      </c>
      <c r="E694" s="37">
        <v>41.635300000000001</v>
      </c>
      <c r="F6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4"/>
      <c r="H694"/>
      <c r="I694"/>
    </row>
    <row r="695" spans="1:9" x14ac:dyDescent="0.25">
      <c r="A695" s="29">
        <v>45682</v>
      </c>
      <c r="B695" s="47">
        <v>1</v>
      </c>
      <c r="C695" s="47">
        <v>6</v>
      </c>
      <c r="D695" s="47">
        <v>21</v>
      </c>
      <c r="E695" s="37">
        <v>40.307400000000001</v>
      </c>
      <c r="F6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5"/>
      <c r="H695"/>
      <c r="I695"/>
    </row>
    <row r="696" spans="1:9" x14ac:dyDescent="0.25">
      <c r="A696" s="29">
        <v>45682</v>
      </c>
      <c r="B696" s="47">
        <v>1</v>
      </c>
      <c r="C696" s="47">
        <v>6</v>
      </c>
      <c r="D696" s="47">
        <v>22</v>
      </c>
      <c r="E696" s="37">
        <v>44.584499999999998</v>
      </c>
      <c r="F6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6"/>
      <c r="H696"/>
      <c r="I696"/>
    </row>
    <row r="697" spans="1:9" x14ac:dyDescent="0.25">
      <c r="A697" s="29">
        <v>45682</v>
      </c>
      <c r="B697" s="47">
        <v>1</v>
      </c>
      <c r="C697" s="47">
        <v>6</v>
      </c>
      <c r="D697" s="47">
        <v>23</v>
      </c>
      <c r="E697" s="37">
        <v>51.710799999999999</v>
      </c>
      <c r="F6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7"/>
      <c r="H697"/>
      <c r="I697"/>
    </row>
    <row r="698" spans="1:9" x14ac:dyDescent="0.25">
      <c r="A698" s="29">
        <v>45682</v>
      </c>
      <c r="B698" s="47">
        <v>1</v>
      </c>
      <c r="C698" s="47">
        <v>6</v>
      </c>
      <c r="D698" s="47">
        <v>24</v>
      </c>
      <c r="E698" s="37">
        <v>57.2256</v>
      </c>
      <c r="F6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8"/>
      <c r="H698"/>
      <c r="I698"/>
    </row>
    <row r="699" spans="1:9" x14ac:dyDescent="0.25">
      <c r="A699" s="29">
        <v>45683</v>
      </c>
      <c r="B699" s="47">
        <v>1</v>
      </c>
      <c r="C699" s="47">
        <v>7</v>
      </c>
      <c r="D699" s="47">
        <v>1</v>
      </c>
      <c r="E699" s="37">
        <v>51.005200000000002</v>
      </c>
      <c r="F6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9"/>
      <c r="H699"/>
      <c r="I699"/>
    </row>
    <row r="700" spans="1:9" x14ac:dyDescent="0.25">
      <c r="A700" s="29">
        <v>45683</v>
      </c>
      <c r="B700" s="47">
        <v>1</v>
      </c>
      <c r="C700" s="47">
        <v>7</v>
      </c>
      <c r="D700" s="47">
        <v>2</v>
      </c>
      <c r="E700" s="37">
        <v>47.352600000000002</v>
      </c>
      <c r="F7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0"/>
      <c r="H700"/>
      <c r="I700"/>
    </row>
    <row r="701" spans="1:9" x14ac:dyDescent="0.25">
      <c r="A701" s="29">
        <v>45683</v>
      </c>
      <c r="B701" s="47">
        <v>1</v>
      </c>
      <c r="C701" s="47">
        <v>7</v>
      </c>
      <c r="D701" s="47">
        <v>3</v>
      </c>
      <c r="E701" s="37">
        <v>49.67</v>
      </c>
      <c r="F7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1"/>
      <c r="H701"/>
      <c r="I701"/>
    </row>
    <row r="702" spans="1:9" x14ac:dyDescent="0.25">
      <c r="A702" s="29">
        <v>45683</v>
      </c>
      <c r="B702" s="47">
        <v>1</v>
      </c>
      <c r="C702" s="47">
        <v>7</v>
      </c>
      <c r="D702" s="47">
        <v>4</v>
      </c>
      <c r="E702" s="37">
        <v>53.605800000000002</v>
      </c>
      <c r="F7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2"/>
      <c r="H702"/>
      <c r="I702"/>
    </row>
    <row r="703" spans="1:9" x14ac:dyDescent="0.25">
      <c r="A703" s="29">
        <v>45683</v>
      </c>
      <c r="B703" s="47">
        <v>1</v>
      </c>
      <c r="C703" s="47">
        <v>7</v>
      </c>
      <c r="D703" s="47">
        <v>5</v>
      </c>
      <c r="E703" s="37">
        <v>51.217100000000002</v>
      </c>
      <c r="F7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3"/>
      <c r="H703"/>
      <c r="I703"/>
    </row>
    <row r="704" spans="1:9" x14ac:dyDescent="0.25">
      <c r="A704" s="29">
        <v>45683</v>
      </c>
      <c r="B704" s="47">
        <v>1</v>
      </c>
      <c r="C704" s="47">
        <v>7</v>
      </c>
      <c r="D704" s="47">
        <v>6</v>
      </c>
      <c r="E704" s="37">
        <v>55.102699999999999</v>
      </c>
      <c r="F7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4"/>
      <c r="H704"/>
      <c r="I704"/>
    </row>
    <row r="705" spans="1:9" x14ac:dyDescent="0.25">
      <c r="A705" s="29">
        <v>45683</v>
      </c>
      <c r="B705" s="47">
        <v>1</v>
      </c>
      <c r="C705" s="47">
        <v>7</v>
      </c>
      <c r="D705" s="47">
        <v>7</v>
      </c>
      <c r="E705" s="37">
        <v>61.964599999999997</v>
      </c>
      <c r="F7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5"/>
      <c r="H705"/>
      <c r="I705"/>
    </row>
    <row r="706" spans="1:9" x14ac:dyDescent="0.25">
      <c r="A706" s="29">
        <v>45683</v>
      </c>
      <c r="B706" s="47">
        <v>1</v>
      </c>
      <c r="C706" s="47">
        <v>7</v>
      </c>
      <c r="D706" s="47">
        <v>8</v>
      </c>
      <c r="E706" s="37">
        <v>35.534399999999998</v>
      </c>
      <c r="F7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6"/>
      <c r="H706"/>
      <c r="I706"/>
    </row>
    <row r="707" spans="1:9" x14ac:dyDescent="0.25">
      <c r="A707" s="29">
        <v>45683</v>
      </c>
      <c r="B707" s="47">
        <v>1</v>
      </c>
      <c r="C707" s="47">
        <v>7</v>
      </c>
      <c r="D707" s="47">
        <v>9</v>
      </c>
      <c r="E707" s="37">
        <v>33.115699999999997</v>
      </c>
      <c r="F7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7"/>
      <c r="H707"/>
      <c r="I707"/>
    </row>
    <row r="708" spans="1:9" x14ac:dyDescent="0.25">
      <c r="A708" s="29">
        <v>45683</v>
      </c>
      <c r="B708" s="47">
        <v>1</v>
      </c>
      <c r="C708" s="47">
        <v>7</v>
      </c>
      <c r="D708" s="47">
        <v>10</v>
      </c>
      <c r="E708" s="37">
        <v>30.209399999999999</v>
      </c>
      <c r="F7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8"/>
      <c r="H708"/>
      <c r="I708"/>
    </row>
    <row r="709" spans="1:9" x14ac:dyDescent="0.25">
      <c r="A709" s="29">
        <v>45683</v>
      </c>
      <c r="B709" s="47">
        <v>1</v>
      </c>
      <c r="C709" s="47">
        <v>7</v>
      </c>
      <c r="D709" s="47">
        <v>11</v>
      </c>
      <c r="E709" s="37">
        <v>32.294400000000003</v>
      </c>
      <c r="F7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9"/>
      <c r="H709"/>
      <c r="I709"/>
    </row>
    <row r="710" spans="1:9" x14ac:dyDescent="0.25">
      <c r="A710" s="29">
        <v>45683</v>
      </c>
      <c r="B710" s="47">
        <v>1</v>
      </c>
      <c r="C710" s="47">
        <v>7</v>
      </c>
      <c r="D710" s="47">
        <v>12</v>
      </c>
      <c r="E710" s="37">
        <v>31.382300000000001</v>
      </c>
      <c r="F7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0"/>
      <c r="H710"/>
      <c r="I710"/>
    </row>
    <row r="711" spans="1:9" x14ac:dyDescent="0.25">
      <c r="A711" s="29">
        <v>45683</v>
      </c>
      <c r="B711" s="47">
        <v>1</v>
      </c>
      <c r="C711" s="47">
        <v>7</v>
      </c>
      <c r="D711" s="47">
        <v>13</v>
      </c>
      <c r="E711" s="37">
        <v>31.9758</v>
      </c>
      <c r="F7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1"/>
      <c r="H711"/>
      <c r="I711"/>
    </row>
    <row r="712" spans="1:9" x14ac:dyDescent="0.25">
      <c r="A712" s="29">
        <v>45683</v>
      </c>
      <c r="B712" s="47">
        <v>1</v>
      </c>
      <c r="C712" s="47">
        <v>7</v>
      </c>
      <c r="D712" s="47">
        <v>14</v>
      </c>
      <c r="E712" s="37">
        <v>30.589200000000002</v>
      </c>
      <c r="F7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2"/>
      <c r="H712"/>
      <c r="I712"/>
    </row>
    <row r="713" spans="1:9" x14ac:dyDescent="0.25">
      <c r="A713" s="29">
        <v>45683</v>
      </c>
      <c r="B713" s="47">
        <v>1</v>
      </c>
      <c r="C713" s="47">
        <v>7</v>
      </c>
      <c r="D713" s="47">
        <v>15</v>
      </c>
      <c r="E713" s="37">
        <v>29.140899999999998</v>
      </c>
      <c r="F7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3"/>
      <c r="H713"/>
      <c r="I713"/>
    </row>
    <row r="714" spans="1:9" x14ac:dyDescent="0.25">
      <c r="A714" s="29">
        <v>45683</v>
      </c>
      <c r="B714" s="47">
        <v>1</v>
      </c>
      <c r="C714" s="47">
        <v>7</v>
      </c>
      <c r="D714" s="47">
        <v>16</v>
      </c>
      <c r="E714" s="37">
        <v>30.516300000000001</v>
      </c>
      <c r="F7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4"/>
      <c r="H714"/>
      <c r="I714"/>
    </row>
    <row r="715" spans="1:9" x14ac:dyDescent="0.25">
      <c r="A715" s="29">
        <v>45683</v>
      </c>
      <c r="B715" s="47">
        <v>1</v>
      </c>
      <c r="C715" s="47">
        <v>7</v>
      </c>
      <c r="D715" s="47">
        <v>17</v>
      </c>
      <c r="E715" s="37">
        <v>40.3979</v>
      </c>
      <c r="F7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5"/>
      <c r="H715"/>
      <c r="I715"/>
    </row>
    <row r="716" spans="1:9" x14ac:dyDescent="0.25">
      <c r="A716" s="29">
        <v>45683</v>
      </c>
      <c r="B716" s="47">
        <v>1</v>
      </c>
      <c r="C716" s="47">
        <v>7</v>
      </c>
      <c r="D716" s="47">
        <v>18</v>
      </c>
      <c r="E716" s="37">
        <v>46.866300000000003</v>
      </c>
      <c r="F7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6"/>
      <c r="H716"/>
      <c r="I716"/>
    </row>
    <row r="717" spans="1:9" x14ac:dyDescent="0.25">
      <c r="A717" s="29">
        <v>45683</v>
      </c>
      <c r="B717" s="47">
        <v>1</v>
      </c>
      <c r="C717" s="47">
        <v>7</v>
      </c>
      <c r="D717" s="47">
        <v>19</v>
      </c>
      <c r="E717" s="37">
        <v>51.062899999999999</v>
      </c>
      <c r="F7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7"/>
      <c r="H717"/>
      <c r="I717"/>
    </row>
    <row r="718" spans="1:9" x14ac:dyDescent="0.25">
      <c r="A718" s="29">
        <v>45683</v>
      </c>
      <c r="B718" s="47">
        <v>1</v>
      </c>
      <c r="C718" s="47">
        <v>7</v>
      </c>
      <c r="D718" s="47">
        <v>20</v>
      </c>
      <c r="E718" s="37">
        <v>46.592799999999997</v>
      </c>
      <c r="F7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8"/>
      <c r="H718"/>
      <c r="I718"/>
    </row>
    <row r="719" spans="1:9" x14ac:dyDescent="0.25">
      <c r="A719" s="29">
        <v>45683</v>
      </c>
      <c r="B719" s="47">
        <v>1</v>
      </c>
      <c r="C719" s="47">
        <v>7</v>
      </c>
      <c r="D719" s="47">
        <v>21</v>
      </c>
      <c r="E719" s="37">
        <v>48.185099999999998</v>
      </c>
      <c r="F7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9"/>
      <c r="H719"/>
      <c r="I719"/>
    </row>
    <row r="720" spans="1:9" x14ac:dyDescent="0.25">
      <c r="A720" s="29">
        <v>45683</v>
      </c>
      <c r="B720" s="47">
        <v>1</v>
      </c>
      <c r="C720" s="47">
        <v>7</v>
      </c>
      <c r="D720" s="47">
        <v>22</v>
      </c>
      <c r="E720" s="37">
        <v>41.606000000000002</v>
      </c>
      <c r="F7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0"/>
      <c r="H720"/>
      <c r="I720"/>
    </row>
    <row r="721" spans="1:9" x14ac:dyDescent="0.25">
      <c r="A721" s="29">
        <v>45683</v>
      </c>
      <c r="B721" s="47">
        <v>1</v>
      </c>
      <c r="C721" s="47">
        <v>7</v>
      </c>
      <c r="D721" s="47">
        <v>23</v>
      </c>
      <c r="E721" s="37">
        <v>39.419600000000003</v>
      </c>
      <c r="F7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C33E-E14F-4AF0-8E49-F89BA0E2CAD8}">
  <sheetPr codeName="Sheet18"/>
  <dimension ref="A1:AD65"/>
  <sheetViews>
    <sheetView workbookViewId="0">
      <selection activeCell="B35" sqref="B35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9" width="5.5703125" bestFit="1" customWidth="1"/>
    <col min="10" max="12" width="6.7109375" bestFit="1" customWidth="1"/>
    <col min="13" max="19" width="6.28515625" bestFit="1" customWidth="1"/>
    <col min="20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25">
      <c r="A3" s="32"/>
      <c r="B3" s="54">
        <v>45653</v>
      </c>
      <c r="C3" s="33">
        <v>21.564399999999999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25">
      <c r="A4" s="32"/>
      <c r="B4" s="54">
        <v>45654</v>
      </c>
      <c r="C4" s="33">
        <v>16.9757</v>
      </c>
      <c r="D4" s="33">
        <v>19.450399999999998</v>
      </c>
      <c r="E4" s="33">
        <v>19.693100000000001</v>
      </c>
      <c r="F4" s="33">
        <v>18.262699999999999</v>
      </c>
      <c r="G4" s="33">
        <v>18.6907</v>
      </c>
      <c r="H4" s="33">
        <v>17.422599999999999</v>
      </c>
      <c r="I4" s="33">
        <v>18.670200000000001</v>
      </c>
      <c r="J4" s="33">
        <v>22.197199999999999</v>
      </c>
      <c r="K4" s="33">
        <v>20.113399999999999</v>
      </c>
      <c r="L4" s="33">
        <v>18.292000000000002</v>
      </c>
      <c r="M4" s="33">
        <v>17.638100000000001</v>
      </c>
      <c r="N4" s="33">
        <v>19.5136</v>
      </c>
      <c r="O4" s="33">
        <v>3.1545999999999998</v>
      </c>
      <c r="P4" s="33">
        <v>-0.24229999999999999</v>
      </c>
      <c r="Q4" s="33">
        <v>-4.2253999999999996</v>
      </c>
      <c r="R4" s="33">
        <v>-4.6578999999999997</v>
      </c>
      <c r="S4" s="33">
        <v>11.8308</v>
      </c>
      <c r="T4" s="33">
        <v>23.691199999999998</v>
      </c>
      <c r="U4" s="33">
        <v>20.726299999999998</v>
      </c>
      <c r="V4" s="33">
        <v>28.426100000000002</v>
      </c>
      <c r="W4" s="33">
        <v>23.623000000000001</v>
      </c>
      <c r="X4" s="33">
        <v>30.168900000000001</v>
      </c>
      <c r="Y4" s="33">
        <v>24.967400000000001</v>
      </c>
      <c r="Z4" s="33">
        <v>22.087</v>
      </c>
    </row>
    <row r="5" spans="1:30" x14ac:dyDescent="0.25">
      <c r="A5" s="32"/>
      <c r="B5" s="54">
        <v>45655</v>
      </c>
      <c r="C5" s="33">
        <v>18.4102</v>
      </c>
      <c r="D5" s="33">
        <v>24.324300000000001</v>
      </c>
      <c r="E5" s="33">
        <v>26.3659</v>
      </c>
      <c r="F5" s="33">
        <v>24.839400000000001</v>
      </c>
      <c r="G5" s="33">
        <v>22.4115</v>
      </c>
      <c r="H5" s="33">
        <v>21.2561</v>
      </c>
      <c r="I5" s="33">
        <v>22.921500000000002</v>
      </c>
      <c r="J5" s="33">
        <v>30.375499999999999</v>
      </c>
      <c r="K5" s="33">
        <v>16.113299999999999</v>
      </c>
      <c r="L5" s="33">
        <v>13.2194</v>
      </c>
      <c r="M5" s="33">
        <v>2.3831000000000002</v>
      </c>
      <c r="N5" s="33">
        <v>-1.6539999999999999</v>
      </c>
      <c r="O5" s="33">
        <v>3.4237000000000002</v>
      </c>
      <c r="P5" s="33">
        <v>2.0566</v>
      </c>
      <c r="Q5" s="33">
        <v>-6.1505000000000001</v>
      </c>
      <c r="R5" s="33">
        <v>-1.3848</v>
      </c>
      <c r="S5" s="33">
        <v>15.139799999999999</v>
      </c>
      <c r="T5" s="33">
        <v>28.654900000000001</v>
      </c>
      <c r="U5" s="33">
        <v>26.700099999999999</v>
      </c>
      <c r="V5" s="33">
        <v>20.206199999999999</v>
      </c>
      <c r="W5" s="33">
        <v>13.2919</v>
      </c>
      <c r="X5" s="33">
        <v>13.382199999999999</v>
      </c>
      <c r="Y5" s="33">
        <v>13.796799999999999</v>
      </c>
      <c r="Z5" s="33">
        <v>17.192699999999999</v>
      </c>
    </row>
    <row r="6" spans="1:30" x14ac:dyDescent="0.25">
      <c r="A6" s="32"/>
      <c r="B6" s="54">
        <v>45656</v>
      </c>
      <c r="C6" s="33">
        <v>32.598700000000001</v>
      </c>
      <c r="D6" s="33">
        <v>16.376000000000001</v>
      </c>
      <c r="E6" s="33">
        <v>16.151399999999999</v>
      </c>
      <c r="F6" s="33">
        <v>16.367899999999999</v>
      </c>
      <c r="G6" s="33">
        <v>18.258700000000001</v>
      </c>
      <c r="H6" s="33">
        <v>20.000599999999999</v>
      </c>
      <c r="I6" s="33">
        <v>20.500399999999999</v>
      </c>
      <c r="J6" s="33">
        <v>19.577100000000002</v>
      </c>
      <c r="K6" s="33">
        <v>6.7012</v>
      </c>
      <c r="L6" s="33">
        <v>-0.64049999999999996</v>
      </c>
      <c r="M6" s="33">
        <v>-5.9768999999999997</v>
      </c>
      <c r="N6" s="33">
        <v>-9.2849000000000004</v>
      </c>
      <c r="O6" s="33">
        <v>-19.544899999999998</v>
      </c>
      <c r="P6" s="33">
        <v>-33.563699999999997</v>
      </c>
      <c r="Q6" s="33">
        <v>-45.593200000000003</v>
      </c>
      <c r="R6" s="33">
        <v>-49.846600000000002</v>
      </c>
      <c r="S6" s="33">
        <v>-13.4017</v>
      </c>
      <c r="T6" s="33">
        <v>21.313300000000002</v>
      </c>
      <c r="U6" s="33">
        <v>29.940300000000001</v>
      </c>
      <c r="V6" s="33">
        <v>38.455199999999998</v>
      </c>
      <c r="W6" s="33">
        <v>34.144799999999996</v>
      </c>
      <c r="X6" s="33">
        <v>30.172899999999998</v>
      </c>
      <c r="Y6" s="33">
        <v>28.563300000000002</v>
      </c>
      <c r="Z6" s="33">
        <v>31.652799999999999</v>
      </c>
    </row>
    <row r="7" spans="1:30" x14ac:dyDescent="0.25">
      <c r="A7" s="32"/>
      <c r="B7" s="54">
        <v>45657</v>
      </c>
      <c r="C7" s="33">
        <v>32.054099999999998</v>
      </c>
      <c r="D7" s="33">
        <v>31.5029</v>
      </c>
      <c r="E7" s="33">
        <v>32.596800000000002</v>
      </c>
      <c r="F7" s="33">
        <v>19.0776</v>
      </c>
      <c r="G7" s="33">
        <v>34.529800000000002</v>
      </c>
      <c r="H7" s="33">
        <v>37.220500000000001</v>
      </c>
      <c r="I7" s="33">
        <v>36.861400000000003</v>
      </c>
      <c r="J7" s="33">
        <v>42.4754</v>
      </c>
      <c r="K7" s="33">
        <v>41.887</v>
      </c>
      <c r="L7" s="33">
        <v>32.094799999999999</v>
      </c>
      <c r="M7" s="33">
        <v>28.634899999999998</v>
      </c>
      <c r="N7" s="33">
        <v>28.657900000000001</v>
      </c>
      <c r="O7" s="33">
        <v>30.617999999999999</v>
      </c>
      <c r="P7" s="33">
        <v>27.9819</v>
      </c>
      <c r="Q7" s="33">
        <v>22.938800000000001</v>
      </c>
      <c r="R7" s="33">
        <v>22.406600000000001</v>
      </c>
      <c r="S7" s="33">
        <v>32.1723</v>
      </c>
      <c r="T7" s="33">
        <v>42.451599999999999</v>
      </c>
      <c r="U7" s="33">
        <v>35.0242</v>
      </c>
      <c r="V7" s="33">
        <v>33.902799999999999</v>
      </c>
      <c r="W7" s="33">
        <v>32.840299999999999</v>
      </c>
      <c r="X7" s="33">
        <v>30.8809</v>
      </c>
      <c r="Y7" s="33">
        <v>27.7943</v>
      </c>
      <c r="Z7" s="33">
        <v>31.293800000000001</v>
      </c>
    </row>
    <row r="8" spans="1:30" x14ac:dyDescent="0.25">
      <c r="A8" s="32"/>
      <c r="B8" s="54">
        <v>45658</v>
      </c>
      <c r="C8" s="33">
        <v>30.232800000000001</v>
      </c>
      <c r="D8" s="33">
        <v>38.784799999999997</v>
      </c>
      <c r="E8" s="33">
        <v>37.521599999999999</v>
      </c>
      <c r="F8" s="33">
        <v>36.9392</v>
      </c>
      <c r="G8" s="33">
        <v>35.701300000000003</v>
      </c>
      <c r="H8" s="33">
        <v>31.895399999999999</v>
      </c>
      <c r="I8" s="33">
        <v>30.437899999999999</v>
      </c>
      <c r="J8" s="33">
        <v>30.990200000000002</v>
      </c>
      <c r="K8" s="33">
        <v>29.134</v>
      </c>
      <c r="L8" s="33">
        <v>21.945599999999999</v>
      </c>
      <c r="M8" s="33">
        <v>21.5473</v>
      </c>
      <c r="N8" s="33">
        <v>20.622299999999999</v>
      </c>
      <c r="O8" s="33">
        <v>24.177099999999999</v>
      </c>
      <c r="P8" s="33">
        <v>24.164999999999999</v>
      </c>
      <c r="Q8" s="33">
        <v>16.7272</v>
      </c>
      <c r="R8" s="33">
        <v>5.5266000000000002</v>
      </c>
      <c r="S8" s="33">
        <v>13.0779</v>
      </c>
      <c r="T8" s="33">
        <v>34.075200000000002</v>
      </c>
      <c r="U8" s="33">
        <v>30.9072</v>
      </c>
      <c r="V8" s="33">
        <v>31.8538</v>
      </c>
      <c r="W8" s="33">
        <v>30.911200000000001</v>
      </c>
      <c r="X8" s="33">
        <v>30.282</v>
      </c>
      <c r="Y8" s="33">
        <v>30.7058</v>
      </c>
      <c r="Z8" s="33">
        <v>30.682200000000002</v>
      </c>
    </row>
    <row r="9" spans="1:30" x14ac:dyDescent="0.25">
      <c r="A9" s="32"/>
      <c r="B9" s="54">
        <v>45659</v>
      </c>
      <c r="C9" s="33">
        <v>28.766400000000001</v>
      </c>
      <c r="D9" s="33">
        <v>33.531700000000001</v>
      </c>
      <c r="E9" s="33">
        <v>34.035299999999999</v>
      </c>
      <c r="F9" s="33">
        <v>33.001199999999997</v>
      </c>
      <c r="G9" s="33">
        <v>33.094099999999997</v>
      </c>
      <c r="H9" s="33">
        <v>31.288399999999999</v>
      </c>
      <c r="I9" s="33">
        <v>40.578800000000001</v>
      </c>
      <c r="J9" s="33">
        <v>43.148600000000002</v>
      </c>
      <c r="K9" s="33">
        <v>30.262499999999999</v>
      </c>
      <c r="L9" s="33">
        <v>26.1708</v>
      </c>
      <c r="M9" s="33">
        <v>31.143699999999999</v>
      </c>
      <c r="N9" s="33">
        <v>23.447500000000002</v>
      </c>
      <c r="O9" s="33">
        <v>23.810500000000001</v>
      </c>
      <c r="P9" s="33">
        <v>21.900300000000001</v>
      </c>
      <c r="Q9" s="33">
        <v>26.353899999999999</v>
      </c>
      <c r="R9" s="33">
        <v>19.5854</v>
      </c>
      <c r="S9" s="33">
        <v>26.234500000000001</v>
      </c>
      <c r="T9" s="33">
        <v>33.1646</v>
      </c>
      <c r="U9" s="33">
        <v>35.349400000000003</v>
      </c>
      <c r="V9" s="33">
        <v>31.771899999999999</v>
      </c>
      <c r="W9" s="33">
        <v>33.654200000000003</v>
      </c>
      <c r="X9" s="33">
        <v>38.258800000000001</v>
      </c>
      <c r="Y9" s="33">
        <v>35.730699999999999</v>
      </c>
      <c r="Z9" s="33">
        <v>34.815800000000003</v>
      </c>
    </row>
    <row r="10" spans="1:30" x14ac:dyDescent="0.25">
      <c r="A10" s="32"/>
      <c r="B10" s="54">
        <v>45660</v>
      </c>
      <c r="C10" s="33">
        <v>32.4876</v>
      </c>
      <c r="D10" s="33">
        <v>31.88</v>
      </c>
      <c r="E10" s="33">
        <v>31.235499999999998</v>
      </c>
      <c r="F10" s="33">
        <v>32.197899999999997</v>
      </c>
      <c r="G10" s="33">
        <v>31.485700000000001</v>
      </c>
      <c r="H10" s="33">
        <v>31.379799999999999</v>
      </c>
      <c r="I10" s="33">
        <v>33.851599999999998</v>
      </c>
      <c r="J10" s="33">
        <v>38.751600000000003</v>
      </c>
      <c r="K10" s="33">
        <v>36.470300000000002</v>
      </c>
      <c r="L10" s="33">
        <v>31.861599999999999</v>
      </c>
      <c r="M10" s="33">
        <v>34.3996</v>
      </c>
      <c r="N10" s="33">
        <v>33.152999999999999</v>
      </c>
      <c r="O10" s="33">
        <v>35.726599999999998</v>
      </c>
      <c r="P10" s="33">
        <v>29.807200000000002</v>
      </c>
      <c r="Q10" s="33">
        <v>31.0688</v>
      </c>
      <c r="R10" s="33">
        <v>31.348800000000001</v>
      </c>
      <c r="S10" s="33">
        <v>34.213799999999999</v>
      </c>
      <c r="T10" s="33">
        <v>34.475000000000001</v>
      </c>
      <c r="U10" s="33">
        <v>34.099600000000002</v>
      </c>
      <c r="V10" s="33">
        <v>34.0929</v>
      </c>
      <c r="W10" s="33">
        <v>35.3675</v>
      </c>
      <c r="X10" s="33">
        <v>32.363</v>
      </c>
      <c r="Y10" s="33">
        <v>28.808900000000001</v>
      </c>
      <c r="Z10" s="33">
        <v>29.6997</v>
      </c>
    </row>
    <row r="11" spans="1:30" x14ac:dyDescent="0.25">
      <c r="A11" s="32"/>
      <c r="B11" s="54">
        <v>45661</v>
      </c>
      <c r="C11" s="33">
        <v>28.761900000000001</v>
      </c>
      <c r="D11" s="33">
        <v>31.8459</v>
      </c>
      <c r="E11" s="33">
        <v>30.996600000000001</v>
      </c>
      <c r="F11" s="33">
        <v>31.0046</v>
      </c>
      <c r="G11" s="33">
        <v>31.089300000000001</v>
      </c>
      <c r="H11" s="33">
        <v>31.4465</v>
      </c>
      <c r="I11" s="33">
        <v>34.619799999999998</v>
      </c>
      <c r="J11" s="33">
        <v>36.335299999999997</v>
      </c>
      <c r="K11" s="33">
        <v>32.601300000000002</v>
      </c>
      <c r="L11" s="33">
        <v>9.3666</v>
      </c>
      <c r="M11" s="33">
        <v>2.4645999999999999</v>
      </c>
      <c r="N11" s="33">
        <v>-4.8929</v>
      </c>
      <c r="O11" s="33">
        <v>-7.3693999999999997</v>
      </c>
      <c r="P11" s="33">
        <v>-0.66059999999999997</v>
      </c>
      <c r="Q11" s="33">
        <v>-8.4047000000000001</v>
      </c>
      <c r="R11" s="33">
        <v>-10.381399999999999</v>
      </c>
      <c r="S11" s="33">
        <v>17.5426</v>
      </c>
      <c r="T11" s="33">
        <v>16.763000000000002</v>
      </c>
      <c r="U11" s="33">
        <v>11.2172</v>
      </c>
      <c r="V11" s="33">
        <v>10.116099999999999</v>
      </c>
      <c r="W11" s="33">
        <v>10.6416</v>
      </c>
      <c r="X11" s="33">
        <v>13.218</v>
      </c>
      <c r="Y11" s="33">
        <v>14.026899999999999</v>
      </c>
      <c r="Z11" s="33">
        <v>27.250399999999999</v>
      </c>
    </row>
    <row r="12" spans="1:30" x14ac:dyDescent="0.25">
      <c r="A12" s="32"/>
      <c r="B12" s="54">
        <v>45662</v>
      </c>
      <c r="C12" s="33">
        <v>35.431199999999997</v>
      </c>
      <c r="D12" s="33">
        <v>30.186699999999998</v>
      </c>
      <c r="E12" s="33">
        <v>29.568000000000001</v>
      </c>
      <c r="F12" s="33">
        <v>32.163699999999999</v>
      </c>
      <c r="G12" s="33">
        <v>32.194499999999998</v>
      </c>
      <c r="H12" s="33">
        <v>30.6691</v>
      </c>
      <c r="I12" s="33">
        <v>32.375700000000002</v>
      </c>
      <c r="J12" s="33">
        <v>41.379600000000003</v>
      </c>
      <c r="K12" s="33">
        <v>20.852699999999999</v>
      </c>
      <c r="L12" s="33">
        <v>6.8258000000000001</v>
      </c>
      <c r="M12" s="33">
        <v>3.4304000000000001</v>
      </c>
      <c r="N12" s="33">
        <v>-0.35070000000000001</v>
      </c>
      <c r="O12" s="33">
        <v>9.4589999999999996</v>
      </c>
      <c r="P12" s="33">
        <v>20.881799999999998</v>
      </c>
      <c r="Q12" s="33">
        <v>19.797999999999998</v>
      </c>
      <c r="R12" s="33">
        <v>18.0258</v>
      </c>
      <c r="S12" s="33">
        <v>32.176299999999998</v>
      </c>
      <c r="T12" s="33">
        <v>46.502699999999997</v>
      </c>
      <c r="U12" s="33">
        <v>41.636899999999997</v>
      </c>
      <c r="V12" s="33">
        <v>38.057400000000001</v>
      </c>
      <c r="W12" s="33">
        <v>38.303199999999997</v>
      </c>
      <c r="X12" s="33">
        <v>40.131999999999998</v>
      </c>
      <c r="Y12" s="33">
        <v>37.9011</v>
      </c>
      <c r="Z12" s="33">
        <v>37.108800000000002</v>
      </c>
    </row>
    <row r="13" spans="1:30" x14ac:dyDescent="0.25">
      <c r="A13" s="32"/>
      <c r="B13" s="54">
        <v>45663</v>
      </c>
      <c r="C13" s="33">
        <v>29.857800000000001</v>
      </c>
      <c r="D13" s="33">
        <v>36.647500000000001</v>
      </c>
      <c r="E13" s="33">
        <v>38.847200000000001</v>
      </c>
      <c r="F13" s="33">
        <v>37.583199999999998</v>
      </c>
      <c r="G13" s="33">
        <v>41.424100000000003</v>
      </c>
      <c r="H13" s="33">
        <v>40.7498</v>
      </c>
      <c r="I13" s="33">
        <v>51.1526</v>
      </c>
      <c r="J13" s="33">
        <v>60.657600000000002</v>
      </c>
      <c r="K13" s="33">
        <v>54.943800000000003</v>
      </c>
      <c r="L13" s="33">
        <v>35.710999999999999</v>
      </c>
      <c r="M13" s="33">
        <v>31.564900000000002</v>
      </c>
      <c r="N13" s="33">
        <v>27.553999999999998</v>
      </c>
      <c r="O13" s="33">
        <v>27.228999999999999</v>
      </c>
      <c r="P13" s="33">
        <v>30.233899999999998</v>
      </c>
      <c r="Q13" s="33">
        <v>28.520199999999999</v>
      </c>
      <c r="R13" s="33">
        <v>28.184999999999999</v>
      </c>
      <c r="S13" s="33">
        <v>42.128399999999999</v>
      </c>
      <c r="T13" s="33">
        <v>52.799900000000001</v>
      </c>
      <c r="U13" s="33">
        <v>56.660899999999998</v>
      </c>
      <c r="V13" s="33">
        <v>42.7226</v>
      </c>
      <c r="W13" s="33">
        <v>41.304499999999997</v>
      </c>
      <c r="X13" s="33">
        <v>41.177100000000003</v>
      </c>
      <c r="Y13" s="33">
        <v>38.871499999999997</v>
      </c>
      <c r="Z13" s="33">
        <v>38.847700000000003</v>
      </c>
    </row>
    <row r="14" spans="1:30" x14ac:dyDescent="0.25">
      <c r="A14" s="32"/>
      <c r="B14" s="54">
        <v>45664</v>
      </c>
      <c r="C14" s="33">
        <v>29.9041</v>
      </c>
      <c r="D14" s="33">
        <v>46.819800000000001</v>
      </c>
      <c r="E14" s="33">
        <v>42.520200000000003</v>
      </c>
      <c r="F14" s="33">
        <v>40.530500000000004</v>
      </c>
      <c r="G14" s="33">
        <v>41.481299999999997</v>
      </c>
      <c r="H14" s="33">
        <v>38.6965</v>
      </c>
      <c r="I14" s="33">
        <v>43.842599999999997</v>
      </c>
      <c r="J14" s="33">
        <v>27.212900000000001</v>
      </c>
      <c r="K14" s="33">
        <v>33.831899999999997</v>
      </c>
      <c r="L14" s="33">
        <v>45.3506</v>
      </c>
      <c r="M14" s="33">
        <v>35.325200000000002</v>
      </c>
      <c r="N14" s="33">
        <v>30.3459</v>
      </c>
      <c r="O14" s="33">
        <v>23.7119</v>
      </c>
      <c r="P14" s="33">
        <v>24.544899999999998</v>
      </c>
      <c r="Q14" s="33">
        <v>25.805499999999999</v>
      </c>
      <c r="R14" s="33">
        <v>31.342199999999998</v>
      </c>
      <c r="S14" s="33">
        <v>50.413899999999998</v>
      </c>
      <c r="T14" s="33">
        <v>48.1691</v>
      </c>
      <c r="U14" s="33">
        <v>50.869700000000002</v>
      </c>
      <c r="V14" s="33">
        <v>44.327399999999997</v>
      </c>
      <c r="W14" s="33">
        <v>40.96</v>
      </c>
      <c r="X14" s="33">
        <v>33.586799999999997</v>
      </c>
      <c r="Y14" s="33">
        <v>22.331199999999999</v>
      </c>
      <c r="Z14" s="33">
        <v>31.2866</v>
      </c>
    </row>
    <row r="15" spans="1:30" x14ac:dyDescent="0.25">
      <c r="A15" s="32"/>
      <c r="B15" s="54">
        <v>45665</v>
      </c>
      <c r="C15" s="33">
        <v>25.773700000000002</v>
      </c>
      <c r="D15" s="33">
        <v>29.252199999999998</v>
      </c>
      <c r="E15" s="33">
        <v>29.8597</v>
      </c>
      <c r="F15" s="33">
        <v>30.165600000000001</v>
      </c>
      <c r="G15" s="33">
        <v>30.4465</v>
      </c>
      <c r="H15" s="33">
        <v>30.725000000000001</v>
      </c>
      <c r="I15" s="33">
        <v>30.8797</v>
      </c>
      <c r="J15" s="33">
        <v>30.8748</v>
      </c>
      <c r="K15" s="33">
        <v>29.681799999999999</v>
      </c>
      <c r="L15" s="33">
        <v>29.313500000000001</v>
      </c>
      <c r="M15" s="33">
        <v>27.848400000000002</v>
      </c>
      <c r="N15" s="33">
        <v>23.395900000000001</v>
      </c>
      <c r="O15" s="33">
        <v>23.446400000000001</v>
      </c>
      <c r="P15" s="33">
        <v>22.720400000000001</v>
      </c>
      <c r="Q15" s="33">
        <v>21.790500000000002</v>
      </c>
      <c r="R15" s="33">
        <v>25.5688</v>
      </c>
      <c r="S15" s="33">
        <v>24.922599999999999</v>
      </c>
      <c r="T15" s="33">
        <v>26.416899999999998</v>
      </c>
      <c r="U15" s="33">
        <v>28.291399999999999</v>
      </c>
      <c r="V15" s="33">
        <v>27.842600000000001</v>
      </c>
      <c r="W15" s="33">
        <v>26.558299999999999</v>
      </c>
      <c r="X15" s="33">
        <v>26.2516</v>
      </c>
      <c r="Y15" s="33">
        <v>26.1419</v>
      </c>
      <c r="Z15" s="33">
        <v>26.0977</v>
      </c>
    </row>
    <row r="16" spans="1:30" x14ac:dyDescent="0.25">
      <c r="A16" s="32"/>
      <c r="B16" s="54">
        <v>45666</v>
      </c>
      <c r="C16" s="33">
        <v>23.563800000000001</v>
      </c>
      <c r="D16" s="33">
        <v>25.965499999999999</v>
      </c>
      <c r="E16" s="33">
        <v>25.876899999999999</v>
      </c>
      <c r="F16" s="33">
        <v>25.841200000000001</v>
      </c>
      <c r="G16" s="33">
        <v>25.4543</v>
      </c>
      <c r="H16" s="33">
        <v>26.157399999999999</v>
      </c>
      <c r="I16" s="33">
        <v>27.1996</v>
      </c>
      <c r="J16" s="33">
        <v>26.623999999999999</v>
      </c>
      <c r="K16" s="33">
        <v>26.364999999999998</v>
      </c>
      <c r="L16" s="33">
        <v>26.7788</v>
      </c>
      <c r="M16" s="33">
        <v>26.279199999999999</v>
      </c>
      <c r="N16" s="33">
        <v>23.165900000000001</v>
      </c>
      <c r="O16" s="33">
        <v>24.11</v>
      </c>
      <c r="P16" s="33">
        <v>23.8172</v>
      </c>
      <c r="Q16" s="33">
        <v>21.621400000000001</v>
      </c>
      <c r="R16" s="33">
        <v>7.9745999999999997</v>
      </c>
      <c r="S16" s="33">
        <v>25.035399999999999</v>
      </c>
      <c r="T16" s="33">
        <v>37.351399999999998</v>
      </c>
      <c r="U16" s="33">
        <v>38.395200000000003</v>
      </c>
      <c r="V16" s="33">
        <v>38.875799999999998</v>
      </c>
      <c r="W16" s="33">
        <v>31.994499999999999</v>
      </c>
      <c r="X16" s="33">
        <v>26.629300000000001</v>
      </c>
      <c r="Y16" s="33">
        <v>25.263999999999999</v>
      </c>
      <c r="Z16" s="33">
        <v>24.937000000000001</v>
      </c>
    </row>
    <row r="17" spans="1:26" x14ac:dyDescent="0.25">
      <c r="A17" s="32"/>
      <c r="B17" s="54">
        <v>45667</v>
      </c>
      <c r="C17" s="33">
        <v>35.080399999999997</v>
      </c>
      <c r="D17" s="33">
        <v>30.820599999999999</v>
      </c>
      <c r="E17" s="33">
        <v>37.371499999999997</v>
      </c>
      <c r="F17" s="33">
        <v>38.271599999999999</v>
      </c>
      <c r="G17" s="33">
        <v>40.383299999999998</v>
      </c>
      <c r="H17" s="33">
        <v>39.799599999999998</v>
      </c>
      <c r="I17" s="33">
        <v>41.142299999999999</v>
      </c>
      <c r="J17" s="33">
        <v>41.682499999999997</v>
      </c>
      <c r="K17" s="33">
        <v>43.8322</v>
      </c>
      <c r="L17" s="33">
        <v>24.2484</v>
      </c>
      <c r="M17" s="33">
        <v>23.92</v>
      </c>
      <c r="N17" s="33">
        <v>12.322699999999999</v>
      </c>
      <c r="O17" s="33">
        <v>7.8178999999999998</v>
      </c>
      <c r="P17" s="33">
        <v>8.2304999999999993</v>
      </c>
      <c r="Q17" s="33">
        <v>-11.4168</v>
      </c>
      <c r="R17" s="33">
        <v>0.20949999999999999</v>
      </c>
      <c r="S17" s="33">
        <v>13.108700000000001</v>
      </c>
      <c r="T17" s="33">
        <v>30.463200000000001</v>
      </c>
      <c r="U17" s="33">
        <v>33.846600000000002</v>
      </c>
      <c r="V17" s="33">
        <v>30.507999999999999</v>
      </c>
      <c r="W17" s="33">
        <v>29.433700000000002</v>
      </c>
      <c r="X17" s="33">
        <v>30.096699999999998</v>
      </c>
      <c r="Y17" s="33">
        <v>33.273800000000001</v>
      </c>
      <c r="Z17" s="33">
        <v>35.379100000000001</v>
      </c>
    </row>
    <row r="18" spans="1:26" x14ac:dyDescent="0.25">
      <c r="A18" s="32"/>
      <c r="B18" s="54">
        <v>45668</v>
      </c>
      <c r="C18" s="33">
        <v>38.3658</v>
      </c>
      <c r="D18" s="33">
        <v>30.253900000000002</v>
      </c>
      <c r="E18" s="33">
        <v>30.343399999999999</v>
      </c>
      <c r="F18" s="33">
        <v>29.779699999999998</v>
      </c>
      <c r="G18" s="33">
        <v>27.424299999999999</v>
      </c>
      <c r="H18" s="33">
        <v>26.8447</v>
      </c>
      <c r="I18" s="33">
        <v>31.0182</v>
      </c>
      <c r="J18" s="33">
        <v>37.564999999999998</v>
      </c>
      <c r="K18" s="33">
        <v>-2.3331</v>
      </c>
      <c r="L18" s="33">
        <v>0.1144</v>
      </c>
      <c r="M18" s="33">
        <v>-13.445499999999999</v>
      </c>
      <c r="N18" s="33">
        <v>-5.2465000000000002</v>
      </c>
      <c r="O18" s="33">
        <v>-4.1273999999999997</v>
      </c>
      <c r="P18" s="33">
        <v>-12.925000000000001</v>
      </c>
      <c r="Q18" s="33">
        <v>-36.601500000000001</v>
      </c>
      <c r="R18" s="33">
        <v>-39.383200000000002</v>
      </c>
      <c r="S18" s="33">
        <v>-7.9462000000000002</v>
      </c>
      <c r="T18" s="33">
        <v>27.8461</v>
      </c>
      <c r="U18" s="33">
        <v>34.029299999999999</v>
      </c>
      <c r="V18" s="33">
        <v>34.548099999999998</v>
      </c>
      <c r="W18" s="33">
        <v>31.779299999999999</v>
      </c>
      <c r="X18" s="33">
        <v>32.751600000000003</v>
      </c>
      <c r="Y18" s="33">
        <v>37.560499999999998</v>
      </c>
      <c r="Z18" s="33">
        <v>36.634900000000002</v>
      </c>
    </row>
    <row r="19" spans="1:26" x14ac:dyDescent="0.25">
      <c r="A19" s="32"/>
      <c r="B19" s="54">
        <v>45669</v>
      </c>
      <c r="C19" s="33">
        <v>40.486199999999997</v>
      </c>
      <c r="D19" s="33">
        <v>32.973500000000001</v>
      </c>
      <c r="E19" s="33">
        <v>32.692100000000003</v>
      </c>
      <c r="F19" s="33">
        <v>33.1096</v>
      </c>
      <c r="G19" s="33">
        <v>33.361600000000003</v>
      </c>
      <c r="H19" s="33">
        <v>32.915599999999998</v>
      </c>
      <c r="I19" s="33">
        <v>34.681699999999999</v>
      </c>
      <c r="J19" s="33">
        <v>43.224699999999999</v>
      </c>
      <c r="K19" s="33">
        <v>35.243099999999998</v>
      </c>
      <c r="L19" s="33">
        <v>24.740100000000002</v>
      </c>
      <c r="M19" s="33">
        <v>13.1577</v>
      </c>
      <c r="N19" s="33">
        <v>14.6348</v>
      </c>
      <c r="O19" s="33">
        <v>19.401399999999999</v>
      </c>
      <c r="P19" s="33">
        <v>14.737399999999999</v>
      </c>
      <c r="Q19" s="33">
        <v>15.472200000000001</v>
      </c>
      <c r="R19" s="33">
        <v>12.855600000000001</v>
      </c>
      <c r="S19" s="33">
        <v>27.0989</v>
      </c>
      <c r="T19" s="33">
        <v>43.062100000000001</v>
      </c>
      <c r="U19" s="33">
        <v>41.416499999999999</v>
      </c>
      <c r="V19" s="33">
        <v>42.0246</v>
      </c>
      <c r="W19" s="33">
        <v>41.441499999999998</v>
      </c>
      <c r="X19" s="33">
        <v>40.466900000000003</v>
      </c>
      <c r="Y19" s="33">
        <v>44.106400000000001</v>
      </c>
      <c r="Z19" s="33">
        <v>41.254899999999999</v>
      </c>
    </row>
    <row r="20" spans="1:26" x14ac:dyDescent="0.25">
      <c r="A20" s="32"/>
      <c r="B20" s="54">
        <v>45670</v>
      </c>
      <c r="C20" s="33">
        <v>44.284300000000002</v>
      </c>
      <c r="D20" s="33">
        <v>45.281799999999997</v>
      </c>
      <c r="E20" s="33">
        <v>43.709600000000002</v>
      </c>
      <c r="F20" s="33">
        <v>40.157400000000003</v>
      </c>
      <c r="G20" s="33">
        <v>39.0944</v>
      </c>
      <c r="H20" s="33">
        <v>41.154899999999998</v>
      </c>
      <c r="I20" s="33">
        <v>44.5289</v>
      </c>
      <c r="J20" s="33">
        <v>46.969799999999999</v>
      </c>
      <c r="K20" s="33">
        <v>38.456400000000002</v>
      </c>
      <c r="L20" s="33">
        <v>25.975999999999999</v>
      </c>
      <c r="M20" s="33">
        <v>19.476800000000001</v>
      </c>
      <c r="N20" s="33">
        <v>14.7676</v>
      </c>
      <c r="O20" s="33">
        <v>13.5045</v>
      </c>
      <c r="P20" s="33">
        <v>16.757400000000001</v>
      </c>
      <c r="Q20" s="33">
        <v>14.3482</v>
      </c>
      <c r="R20" s="33">
        <v>8.1816999999999993</v>
      </c>
      <c r="S20" s="33">
        <v>21.892600000000002</v>
      </c>
      <c r="T20" s="33">
        <v>42.167299999999997</v>
      </c>
      <c r="U20" s="33">
        <v>48.190199999999997</v>
      </c>
      <c r="V20" s="33">
        <v>42.276200000000003</v>
      </c>
      <c r="W20" s="33">
        <v>43.756100000000004</v>
      </c>
      <c r="X20" s="33">
        <v>46.492600000000003</v>
      </c>
      <c r="Y20" s="33">
        <v>47.406399999999998</v>
      </c>
      <c r="Z20" s="33">
        <v>50.896500000000003</v>
      </c>
    </row>
    <row r="21" spans="1:26" x14ac:dyDescent="0.25">
      <c r="A21" s="32"/>
      <c r="B21" s="54">
        <v>45671</v>
      </c>
      <c r="C21" s="33">
        <v>43.082000000000001</v>
      </c>
      <c r="D21" s="33">
        <v>49.847999999999999</v>
      </c>
      <c r="E21" s="33">
        <v>49.7958</v>
      </c>
      <c r="F21" s="33">
        <v>48.393500000000003</v>
      </c>
      <c r="G21" s="33">
        <v>53.213299999999997</v>
      </c>
      <c r="H21" s="33">
        <v>55.936799999999998</v>
      </c>
      <c r="I21" s="33">
        <v>61.205100000000002</v>
      </c>
      <c r="J21" s="33">
        <v>72.898399999999995</v>
      </c>
      <c r="K21" s="33">
        <v>43.930599999999998</v>
      </c>
      <c r="L21" s="33">
        <v>31.654900000000001</v>
      </c>
      <c r="M21" s="33">
        <v>21.464500000000001</v>
      </c>
      <c r="N21" s="33">
        <v>17.543299999999999</v>
      </c>
      <c r="O21" s="33">
        <v>14.6387</v>
      </c>
      <c r="P21" s="33">
        <v>13.029199999999999</v>
      </c>
      <c r="Q21" s="33">
        <v>5.4421999999999997</v>
      </c>
      <c r="R21" s="33">
        <v>-1.1827000000000001</v>
      </c>
      <c r="S21" s="33">
        <v>11.4269</v>
      </c>
      <c r="T21" s="33">
        <v>41.408299999999997</v>
      </c>
      <c r="U21" s="33">
        <v>52.487400000000001</v>
      </c>
      <c r="V21" s="33">
        <v>42.148699999999998</v>
      </c>
      <c r="W21" s="33">
        <v>46.088500000000003</v>
      </c>
      <c r="X21" s="33">
        <v>42.962600000000002</v>
      </c>
      <c r="Y21" s="33">
        <v>42.679200000000002</v>
      </c>
      <c r="Z21" s="33">
        <v>44.454999999999998</v>
      </c>
    </row>
    <row r="22" spans="1:26" x14ac:dyDescent="0.25">
      <c r="A22" s="32"/>
      <c r="B22" s="54">
        <v>45672</v>
      </c>
      <c r="C22" s="33">
        <v>38.716000000000001</v>
      </c>
      <c r="D22" s="33">
        <v>38.473799999999997</v>
      </c>
      <c r="E22" s="33">
        <v>42.065300000000001</v>
      </c>
      <c r="F22" s="33">
        <v>40.750599999999999</v>
      </c>
      <c r="G22" s="33">
        <v>43.856200000000001</v>
      </c>
      <c r="H22" s="33">
        <v>44.0625</v>
      </c>
      <c r="I22" s="33">
        <v>49.120100000000001</v>
      </c>
      <c r="J22" s="33">
        <v>55.338999999999999</v>
      </c>
      <c r="K22" s="33">
        <v>30.950500000000002</v>
      </c>
      <c r="L22" s="33">
        <v>18.558599999999998</v>
      </c>
      <c r="M22" s="33">
        <v>3.7848999999999999</v>
      </c>
      <c r="N22" s="33">
        <v>5.2489999999999997</v>
      </c>
      <c r="O22" s="33">
        <v>10.601599999999999</v>
      </c>
      <c r="P22" s="33">
        <v>5.9641000000000002</v>
      </c>
      <c r="Q22" s="33">
        <v>2.2147999999999999</v>
      </c>
      <c r="R22" s="33">
        <v>-16.23</v>
      </c>
      <c r="S22" s="33">
        <v>-16.560300000000002</v>
      </c>
      <c r="T22" s="33">
        <v>50.142499999999998</v>
      </c>
      <c r="U22" s="33">
        <v>46.732999999999997</v>
      </c>
      <c r="V22" s="33">
        <v>43.194200000000002</v>
      </c>
      <c r="W22" s="33">
        <v>42.500799999999998</v>
      </c>
      <c r="X22" s="33">
        <v>42.579300000000003</v>
      </c>
      <c r="Y22" s="33">
        <v>39.9908</v>
      </c>
      <c r="Z22" s="33">
        <v>40.505600000000001</v>
      </c>
    </row>
    <row r="23" spans="1:26" x14ac:dyDescent="0.25">
      <c r="A23" s="32"/>
      <c r="B23" s="54">
        <v>45673</v>
      </c>
      <c r="C23" s="33">
        <v>37.000500000000002</v>
      </c>
      <c r="D23" s="33">
        <v>42.432899999999997</v>
      </c>
      <c r="E23" s="33">
        <v>39.779400000000003</v>
      </c>
      <c r="F23" s="33">
        <v>41.447699999999998</v>
      </c>
      <c r="G23" s="33">
        <v>46.482799999999997</v>
      </c>
      <c r="H23" s="33">
        <v>43.861400000000003</v>
      </c>
      <c r="I23" s="33">
        <v>46.002899999999997</v>
      </c>
      <c r="J23" s="33">
        <v>59.362400000000001</v>
      </c>
      <c r="K23" s="33">
        <v>39.228700000000003</v>
      </c>
      <c r="L23" s="33">
        <v>24.902799999999999</v>
      </c>
      <c r="M23" s="33">
        <v>13.1981</v>
      </c>
      <c r="N23" s="33">
        <v>14.569000000000001</v>
      </c>
      <c r="O23" s="33">
        <v>18.7514</v>
      </c>
      <c r="P23" s="33">
        <v>24.777799999999999</v>
      </c>
      <c r="Q23" s="33">
        <v>24.985600000000002</v>
      </c>
      <c r="R23" s="33">
        <v>23.303999999999998</v>
      </c>
      <c r="S23" s="33">
        <v>28.3474</v>
      </c>
      <c r="T23" s="33">
        <v>38.055399999999999</v>
      </c>
      <c r="U23" s="33">
        <v>38.542700000000004</v>
      </c>
      <c r="V23" s="33">
        <v>41.709499999999998</v>
      </c>
      <c r="W23" s="33">
        <v>41.471699999999998</v>
      </c>
      <c r="X23" s="33">
        <v>44.181600000000003</v>
      </c>
      <c r="Y23" s="33">
        <v>43.380899999999997</v>
      </c>
      <c r="Z23" s="33">
        <v>37.709400000000002</v>
      </c>
    </row>
    <row r="24" spans="1:26" x14ac:dyDescent="0.25">
      <c r="A24" s="32"/>
      <c r="B24" s="54">
        <v>45674</v>
      </c>
      <c r="C24" s="33">
        <v>42.123699999999999</v>
      </c>
      <c r="D24" s="33">
        <v>36.5672</v>
      </c>
      <c r="E24" s="33">
        <v>34.813600000000001</v>
      </c>
      <c r="F24" s="33">
        <v>34.410600000000002</v>
      </c>
      <c r="G24" s="33">
        <v>33.9133</v>
      </c>
      <c r="H24" s="33">
        <v>35.348500000000001</v>
      </c>
      <c r="I24" s="33">
        <v>35.751800000000003</v>
      </c>
      <c r="J24" s="33">
        <v>39.354100000000003</v>
      </c>
      <c r="K24" s="33">
        <v>6.6059000000000001</v>
      </c>
      <c r="L24" s="33">
        <v>-11.696899999999999</v>
      </c>
      <c r="M24" s="33">
        <v>-20.261500000000002</v>
      </c>
      <c r="N24" s="33">
        <v>-17.432500000000001</v>
      </c>
      <c r="O24" s="33">
        <v>-16.8842</v>
      </c>
      <c r="P24" s="33">
        <v>-25.041799999999999</v>
      </c>
      <c r="Q24" s="33">
        <v>-28.241800000000001</v>
      </c>
      <c r="R24" s="33">
        <v>-34.216099999999997</v>
      </c>
      <c r="S24" s="33">
        <v>-9.5765999999999991</v>
      </c>
      <c r="T24" s="33">
        <v>37.148200000000003</v>
      </c>
      <c r="U24" s="33">
        <v>49.6023</v>
      </c>
      <c r="V24" s="33">
        <v>47.515000000000001</v>
      </c>
      <c r="W24" s="33">
        <v>44.973799999999997</v>
      </c>
      <c r="X24" s="33">
        <v>42.855600000000003</v>
      </c>
      <c r="Y24" s="33">
        <v>45.346800000000002</v>
      </c>
      <c r="Z24" s="33">
        <v>40.781799999999997</v>
      </c>
    </row>
    <row r="25" spans="1:26" x14ac:dyDescent="0.25">
      <c r="A25" s="32"/>
      <c r="B25" s="54">
        <v>45675</v>
      </c>
      <c r="C25" s="33">
        <v>75.980699999999999</v>
      </c>
      <c r="D25" s="33">
        <v>48.099899999999998</v>
      </c>
      <c r="E25" s="33">
        <v>50.982199999999999</v>
      </c>
      <c r="F25" s="33">
        <v>52.439900000000002</v>
      </c>
      <c r="G25" s="33">
        <v>49.2029</v>
      </c>
      <c r="H25" s="33">
        <v>46.440800000000003</v>
      </c>
      <c r="I25" s="33">
        <v>43.166400000000003</v>
      </c>
      <c r="J25" s="33">
        <v>52.7224</v>
      </c>
      <c r="K25" s="33">
        <v>50.732700000000001</v>
      </c>
      <c r="L25" s="33">
        <v>28.649100000000001</v>
      </c>
      <c r="M25" s="33">
        <v>17.334299999999999</v>
      </c>
      <c r="N25" s="33">
        <v>2.7096</v>
      </c>
      <c r="O25" s="33">
        <v>-7.3529999999999998</v>
      </c>
      <c r="P25" s="33">
        <v>-18.633800000000001</v>
      </c>
      <c r="Q25" s="33">
        <v>-22.129000000000001</v>
      </c>
      <c r="R25" s="33">
        <v>-21.878699999999998</v>
      </c>
      <c r="S25" s="33">
        <v>14.639799999999999</v>
      </c>
      <c r="T25" s="33">
        <v>83.443200000000004</v>
      </c>
      <c r="U25" s="33">
        <v>59.0565</v>
      </c>
      <c r="V25" s="33">
        <v>63.490600000000001</v>
      </c>
      <c r="W25" s="33">
        <v>60.528100000000002</v>
      </c>
      <c r="X25" s="33">
        <v>63.545299999999997</v>
      </c>
      <c r="Y25" s="33">
        <v>73.946399999999997</v>
      </c>
      <c r="Z25" s="33">
        <v>79.528000000000006</v>
      </c>
    </row>
    <row r="26" spans="1:26" x14ac:dyDescent="0.25">
      <c r="A26" s="32"/>
      <c r="B26" s="54">
        <v>45676</v>
      </c>
      <c r="C26" s="33">
        <v>56.690800000000003</v>
      </c>
      <c r="D26" s="33">
        <v>77.466899999999995</v>
      </c>
      <c r="E26" s="33">
        <v>72.209000000000003</v>
      </c>
      <c r="F26" s="33">
        <v>68.388499999999993</v>
      </c>
      <c r="G26" s="33">
        <v>64.683599999999998</v>
      </c>
      <c r="H26" s="33">
        <v>63.653799999999997</v>
      </c>
      <c r="I26" s="33">
        <v>60.860900000000001</v>
      </c>
      <c r="J26" s="33">
        <v>74.0471</v>
      </c>
      <c r="K26" s="33">
        <v>66.825000000000003</v>
      </c>
      <c r="L26" s="33">
        <v>43.225700000000003</v>
      </c>
      <c r="M26" s="33">
        <v>29.441299999999998</v>
      </c>
      <c r="N26" s="33">
        <v>26.374700000000001</v>
      </c>
      <c r="O26" s="33">
        <v>26.6036</v>
      </c>
      <c r="P26" s="33">
        <v>18.6736</v>
      </c>
      <c r="Q26" s="33">
        <v>11.628399999999999</v>
      </c>
      <c r="R26" s="33">
        <v>19.419599999999999</v>
      </c>
      <c r="S26" s="33">
        <v>26.570599999999999</v>
      </c>
      <c r="T26" s="33">
        <v>53.463700000000003</v>
      </c>
      <c r="U26" s="33">
        <v>56.568600000000004</v>
      </c>
      <c r="V26" s="33">
        <v>55.906199999999998</v>
      </c>
      <c r="W26" s="33">
        <v>56.461300000000001</v>
      </c>
      <c r="X26" s="33">
        <v>56.599299999999999</v>
      </c>
      <c r="Y26" s="33">
        <v>55.509500000000003</v>
      </c>
      <c r="Z26" s="33">
        <v>60.410200000000003</v>
      </c>
    </row>
    <row r="27" spans="1:26" x14ac:dyDescent="0.25">
      <c r="A27" s="32"/>
      <c r="B27" s="54">
        <v>45677</v>
      </c>
      <c r="C27" s="33">
        <v>59.739199999999997</v>
      </c>
      <c r="D27" s="33">
        <v>58.660600000000002</v>
      </c>
      <c r="E27" s="33">
        <v>62.593400000000003</v>
      </c>
      <c r="F27" s="33">
        <v>63.355200000000004</v>
      </c>
      <c r="G27" s="33">
        <v>72.669200000000004</v>
      </c>
      <c r="H27" s="33">
        <v>66.177099999999996</v>
      </c>
      <c r="I27" s="33">
        <v>67.524900000000002</v>
      </c>
      <c r="J27" s="33">
        <v>72.760999999999996</v>
      </c>
      <c r="K27" s="33">
        <v>69.940600000000003</v>
      </c>
      <c r="L27" s="33">
        <v>46.164299999999997</v>
      </c>
      <c r="M27" s="33">
        <v>39.204700000000003</v>
      </c>
      <c r="N27" s="33">
        <v>32.255899999999997</v>
      </c>
      <c r="O27" s="33">
        <v>32.406399999999998</v>
      </c>
      <c r="P27" s="33">
        <v>27.046199999999999</v>
      </c>
      <c r="Q27" s="33">
        <v>12.208</v>
      </c>
      <c r="R27" s="33">
        <v>3.5224000000000002</v>
      </c>
      <c r="S27" s="33">
        <v>21.0197</v>
      </c>
      <c r="T27" s="33">
        <v>51.525100000000002</v>
      </c>
      <c r="U27" s="33">
        <v>74.186099999999996</v>
      </c>
      <c r="V27" s="33">
        <v>66.715800000000002</v>
      </c>
      <c r="W27" s="33">
        <v>65.748199999999997</v>
      </c>
      <c r="X27" s="33">
        <v>66.2483</v>
      </c>
      <c r="Y27" s="33">
        <v>62.4482</v>
      </c>
      <c r="Z27" s="33">
        <v>62.131500000000003</v>
      </c>
    </row>
    <row r="28" spans="1:26" x14ac:dyDescent="0.25">
      <c r="A28" s="32"/>
      <c r="B28" s="54">
        <v>45678</v>
      </c>
      <c r="C28" s="33">
        <v>25.194600000000001</v>
      </c>
      <c r="D28" s="33">
        <v>70.448400000000007</v>
      </c>
      <c r="E28" s="33">
        <v>61.754399999999997</v>
      </c>
      <c r="F28" s="33">
        <v>59.910499999999999</v>
      </c>
      <c r="G28" s="33">
        <v>62.207999999999998</v>
      </c>
      <c r="H28" s="33">
        <v>61.222799999999999</v>
      </c>
      <c r="I28" s="33">
        <v>69.777500000000003</v>
      </c>
      <c r="J28" s="33">
        <v>71.4983</v>
      </c>
      <c r="K28" s="33">
        <v>68.302700000000002</v>
      </c>
      <c r="L28" s="33">
        <v>41.185099999999998</v>
      </c>
      <c r="M28" s="33">
        <v>36.299100000000003</v>
      </c>
      <c r="N28" s="33">
        <v>59.158999999999999</v>
      </c>
      <c r="O28" s="33">
        <v>50.859200000000001</v>
      </c>
      <c r="P28" s="33">
        <v>5.2990000000000004</v>
      </c>
      <c r="Q28" s="33">
        <v>-7.7411000000000003</v>
      </c>
      <c r="R28" s="33">
        <v>-11.7415</v>
      </c>
      <c r="S28" s="33">
        <v>9.4473000000000003</v>
      </c>
      <c r="T28" s="33">
        <v>51.768300000000004</v>
      </c>
      <c r="U28" s="33">
        <v>48.229700000000001</v>
      </c>
      <c r="V28" s="33">
        <v>44.0261</v>
      </c>
      <c r="W28" s="33">
        <v>17.371500000000001</v>
      </c>
      <c r="X28" s="33">
        <v>7.4829999999999997</v>
      </c>
      <c r="Y28" s="33">
        <v>21.701699999999999</v>
      </c>
      <c r="Z28" s="33">
        <v>25.541499999999999</v>
      </c>
    </row>
    <row r="29" spans="1:26" x14ac:dyDescent="0.25">
      <c r="A29" s="32"/>
      <c r="B29" s="54">
        <v>45679</v>
      </c>
      <c r="C29" s="33">
        <v>51.463500000000003</v>
      </c>
      <c r="D29" s="33">
        <v>27.582699999999999</v>
      </c>
      <c r="E29" s="33">
        <v>31.451699999999999</v>
      </c>
      <c r="F29" s="33">
        <v>26.972300000000001</v>
      </c>
      <c r="G29" s="33">
        <v>27.927299999999999</v>
      </c>
      <c r="H29" s="33">
        <v>35.1205</v>
      </c>
      <c r="I29" s="33">
        <v>60.0961</v>
      </c>
      <c r="J29" s="33">
        <v>146.16460000000001</v>
      </c>
      <c r="K29" s="33">
        <v>118.7812</v>
      </c>
      <c r="L29" s="33">
        <v>43.874600000000001</v>
      </c>
      <c r="M29" s="33">
        <v>26.082000000000001</v>
      </c>
      <c r="N29" s="33">
        <v>24.068999999999999</v>
      </c>
      <c r="O29" s="33">
        <v>21.7286</v>
      </c>
      <c r="P29" s="33">
        <v>21.174700000000001</v>
      </c>
      <c r="Q29" s="33">
        <v>3.4165000000000001</v>
      </c>
      <c r="R29" s="33">
        <v>12.756</v>
      </c>
      <c r="S29" s="33">
        <v>28.432200000000002</v>
      </c>
      <c r="T29" s="33">
        <v>53.908499999999997</v>
      </c>
      <c r="U29" s="33">
        <v>56.5242</v>
      </c>
      <c r="V29" s="33">
        <v>56.305900000000001</v>
      </c>
      <c r="W29" s="33">
        <v>56.211399999999998</v>
      </c>
      <c r="X29" s="33">
        <v>55.648499999999999</v>
      </c>
      <c r="Y29" s="33">
        <v>51.469200000000001</v>
      </c>
      <c r="Z29" s="33">
        <v>54.713799999999999</v>
      </c>
    </row>
    <row r="30" spans="1:26" x14ac:dyDescent="0.25">
      <c r="A30" s="32"/>
      <c r="B30" s="54">
        <v>45680</v>
      </c>
      <c r="C30" s="33">
        <v>28.9785</v>
      </c>
      <c r="D30" s="33">
        <v>49.658299999999997</v>
      </c>
      <c r="E30" s="33">
        <v>48.873899999999999</v>
      </c>
      <c r="F30" s="33">
        <v>49.917999999999999</v>
      </c>
      <c r="G30" s="33">
        <v>49.183</v>
      </c>
      <c r="H30" s="33">
        <v>56.348599999999998</v>
      </c>
      <c r="I30" s="33">
        <v>55.9437</v>
      </c>
      <c r="J30" s="33">
        <v>64.863200000000006</v>
      </c>
      <c r="K30" s="33">
        <v>39.841299999999997</v>
      </c>
      <c r="L30" s="33">
        <v>21.8431</v>
      </c>
      <c r="M30" s="33">
        <v>11.746</v>
      </c>
      <c r="N30" s="33">
        <v>4.6388999999999996</v>
      </c>
      <c r="O30" s="33">
        <v>-9.6465999999999994</v>
      </c>
      <c r="P30" s="33">
        <v>-3.0684</v>
      </c>
      <c r="Q30" s="33">
        <v>-5.9211</v>
      </c>
      <c r="R30" s="33">
        <v>-8.0953999999999997</v>
      </c>
      <c r="S30" s="33">
        <v>0.37740000000000001</v>
      </c>
      <c r="T30" s="33">
        <v>25.518699999999999</v>
      </c>
      <c r="U30" s="33">
        <v>7.992</v>
      </c>
      <c r="V30" s="33">
        <v>22.3933</v>
      </c>
      <c r="W30" s="33">
        <v>29.2254</v>
      </c>
      <c r="X30" s="33">
        <v>28.1614</v>
      </c>
      <c r="Y30" s="33">
        <v>30.0244</v>
      </c>
      <c r="Z30" s="33">
        <v>25.149899999999999</v>
      </c>
    </row>
    <row r="31" spans="1:26" x14ac:dyDescent="0.25">
      <c r="A31" s="32"/>
      <c r="B31" s="54">
        <v>45681</v>
      </c>
      <c r="C31" s="33">
        <v>43.285699999999999</v>
      </c>
      <c r="D31" s="33">
        <v>28.302099999999999</v>
      </c>
      <c r="E31" s="33">
        <v>29.403500000000001</v>
      </c>
      <c r="F31" s="33">
        <v>32.378100000000003</v>
      </c>
      <c r="G31" s="33">
        <v>31.950500000000002</v>
      </c>
      <c r="H31" s="33">
        <v>32.659500000000001</v>
      </c>
      <c r="I31" s="33">
        <v>29.9938</v>
      </c>
      <c r="J31" s="33">
        <v>35.818399999999997</v>
      </c>
      <c r="K31" s="33">
        <v>-16.784700000000001</v>
      </c>
      <c r="L31" s="33">
        <v>-82.857900000000001</v>
      </c>
      <c r="M31" s="33">
        <v>-19.668800000000001</v>
      </c>
      <c r="N31" s="33">
        <v>1.8315999999999999</v>
      </c>
      <c r="O31" s="33">
        <v>0.20380000000000001</v>
      </c>
      <c r="P31" s="33">
        <v>0.26450000000000001</v>
      </c>
      <c r="Q31" s="33">
        <v>-3.5954000000000002</v>
      </c>
      <c r="R31" s="33">
        <v>-1.2477</v>
      </c>
      <c r="S31" s="33">
        <v>14.835699999999999</v>
      </c>
      <c r="T31" s="33">
        <v>39.770600000000002</v>
      </c>
      <c r="U31" s="33">
        <v>40.939</v>
      </c>
      <c r="V31" s="33">
        <v>35.122700000000002</v>
      </c>
      <c r="W31" s="33">
        <v>35.305999999999997</v>
      </c>
      <c r="X31" s="33">
        <v>38.183399999999999</v>
      </c>
      <c r="Y31" s="33">
        <v>37.279699999999998</v>
      </c>
      <c r="Z31" s="33">
        <v>42.7851</v>
      </c>
    </row>
    <row r="32" spans="1:26" x14ac:dyDescent="0.25">
      <c r="A32" s="32"/>
      <c r="B32" s="54">
        <v>45682</v>
      </c>
      <c r="C32" s="33">
        <v>57.2256</v>
      </c>
      <c r="D32" s="33">
        <v>39.163800000000002</v>
      </c>
      <c r="E32" s="33">
        <v>36.83</v>
      </c>
      <c r="F32" s="33">
        <v>43.3324</v>
      </c>
      <c r="G32" s="33">
        <v>42.8142</v>
      </c>
      <c r="H32" s="33">
        <v>46.064</v>
      </c>
      <c r="I32" s="33">
        <v>45.002099999999999</v>
      </c>
      <c r="J32" s="33">
        <v>51.685600000000001</v>
      </c>
      <c r="K32" s="33">
        <v>70.613100000000003</v>
      </c>
      <c r="L32" s="33">
        <v>100.9748</v>
      </c>
      <c r="M32" s="33">
        <v>50.218800000000002</v>
      </c>
      <c r="N32" s="33">
        <v>37.1629</v>
      </c>
      <c r="O32" s="33">
        <v>36.314599999999999</v>
      </c>
      <c r="P32" s="33">
        <v>36.597700000000003</v>
      </c>
      <c r="Q32" s="33">
        <v>37.287300000000002</v>
      </c>
      <c r="R32" s="33">
        <v>37.133899999999997</v>
      </c>
      <c r="S32" s="33">
        <v>36.461399999999998</v>
      </c>
      <c r="T32" s="33">
        <v>42.325400000000002</v>
      </c>
      <c r="U32" s="33">
        <v>48.715000000000003</v>
      </c>
      <c r="V32" s="33">
        <v>43.326700000000002</v>
      </c>
      <c r="W32" s="33">
        <v>41.635300000000001</v>
      </c>
      <c r="X32" s="33">
        <v>40.307400000000001</v>
      </c>
      <c r="Y32" s="33">
        <v>44.584499999999998</v>
      </c>
      <c r="Z32" s="33">
        <v>51.710799999999999</v>
      </c>
    </row>
    <row r="33" spans="2:28" x14ac:dyDescent="0.25">
      <c r="B33" s="54">
        <v>45683</v>
      </c>
      <c r="C33" s="33"/>
      <c r="D33" s="33">
        <v>51.005200000000002</v>
      </c>
      <c r="E33" s="33">
        <v>47.352600000000002</v>
      </c>
      <c r="F33" s="33">
        <v>49.67</v>
      </c>
      <c r="G33" s="33">
        <v>53.605800000000002</v>
      </c>
      <c r="H33" s="33">
        <v>51.217100000000002</v>
      </c>
      <c r="I33" s="33">
        <v>55.102699999999999</v>
      </c>
      <c r="J33" s="33">
        <v>61.964599999999997</v>
      </c>
      <c r="K33" s="33">
        <v>35.534399999999998</v>
      </c>
      <c r="L33" s="33">
        <v>33.115699999999997</v>
      </c>
      <c r="M33" s="33">
        <v>30.209399999999999</v>
      </c>
      <c r="N33" s="33">
        <v>32.294400000000003</v>
      </c>
      <c r="O33" s="33">
        <v>31.382300000000001</v>
      </c>
      <c r="P33" s="33">
        <v>31.9758</v>
      </c>
      <c r="Q33" s="33">
        <v>30.589200000000002</v>
      </c>
      <c r="R33" s="33">
        <v>29.140899999999998</v>
      </c>
      <c r="S33" s="33">
        <v>30.516300000000001</v>
      </c>
      <c r="T33" s="33">
        <v>40.3979</v>
      </c>
      <c r="U33" s="33">
        <v>46.866300000000003</v>
      </c>
      <c r="V33" s="33">
        <v>51.062899999999999</v>
      </c>
      <c r="W33" s="33">
        <v>46.592799999999997</v>
      </c>
      <c r="X33" s="33">
        <v>48.185099999999998</v>
      </c>
      <c r="Y33" s="33">
        <v>41.606000000000002</v>
      </c>
      <c r="Z33" s="33">
        <v>39.419600000000003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5EB03-5038-4E59-BBDB-9C192A7F4C77}">
  <sheetPr codeName="Sheet19"/>
  <dimension ref="A1:U35"/>
  <sheetViews>
    <sheetView workbookViewId="0">
      <selection activeCell="I24" sqref="I2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'[26]PDF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'[26]PDF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'[26]PDF Printout'!A3</f>
        <v>TO BE BILLED IN THE MONTH OF JANUARY 2025 - (Average price from November 26 through December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3.280229899425291E-2</v>
      </c>
      <c r="H10" s="42"/>
      <c r="I10" s="8">
        <v>0</v>
      </c>
      <c r="J10" s="42"/>
      <c r="K10" s="8">
        <v>3.280229899425291E-2</v>
      </c>
      <c r="L10" s="42"/>
      <c r="M10" s="8">
        <f>ROUND($E$10*G10,6)</f>
        <v>3.2801999999999998E-2</v>
      </c>
      <c r="N10" s="8"/>
      <c r="O10" s="8">
        <f>ROUND($E$10*I10,6)</f>
        <v>0</v>
      </c>
      <c r="P10" s="17"/>
      <c r="Q10" s="8">
        <f>ROUND($E$10*K10,6)</f>
        <v>3.2801999999999998E-2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3.280229899425291E-2</v>
      </c>
      <c r="H12" s="43"/>
      <c r="I12" s="8">
        <v>0</v>
      </c>
      <c r="J12" s="43"/>
      <c r="K12" s="8">
        <v>3.280229899425291E-2</v>
      </c>
      <c r="L12" s="43"/>
      <c r="M12" s="8">
        <f>ROUND($E$12*G12,6)</f>
        <v>3.2975999999999998E-2</v>
      </c>
      <c r="N12" s="8"/>
      <c r="O12" s="8">
        <f>ROUND($E$12*I12,6)</f>
        <v>0</v>
      </c>
      <c r="P12" s="17"/>
      <c r="Q12" s="8">
        <f>ROUND($E$12*K12,6)</f>
        <v>3.2975999999999998E-2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3.280229899425291E-2</v>
      </c>
      <c r="H14" s="8"/>
      <c r="I14" s="8">
        <v>0</v>
      </c>
      <c r="J14" s="8"/>
      <c r="K14" s="8">
        <v>3.280229899425291E-2</v>
      </c>
      <c r="L14" s="8"/>
      <c r="M14" s="8">
        <f>ROUND($E$14*G14,6)</f>
        <v>3.2141999999999997E-2</v>
      </c>
      <c r="N14" s="8"/>
      <c r="O14" s="8">
        <f>ROUND($E$14*I14,6)</f>
        <v>0</v>
      </c>
      <c r="P14" s="17"/>
      <c r="Q14" s="8">
        <f>ROUND($E$14*K14,6)</f>
        <v>3.2141999999999997E-2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3.280229899425291E-2</v>
      </c>
      <c r="H16" s="8"/>
      <c r="I16" s="8">
        <v>0</v>
      </c>
      <c r="J16" s="8"/>
      <c r="K16" s="8">
        <v>3.280229899425291E-2</v>
      </c>
      <c r="L16" s="8"/>
      <c r="M16" s="8">
        <f>ROUND($E$16*G16,6)</f>
        <v>3.1467000000000002E-2</v>
      </c>
      <c r="N16" s="8"/>
      <c r="O16" s="8">
        <f>ROUND($E$16*I16,6)</f>
        <v>0</v>
      </c>
      <c r="P16" s="17"/>
      <c r="Q16" s="8">
        <f>ROUND($E$16*K16,6)</f>
        <v>3.1467000000000002E-2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3.280229899425291E-2</v>
      </c>
      <c r="H18" s="8"/>
      <c r="I18" s="8">
        <v>0</v>
      </c>
      <c r="J18" s="8"/>
      <c r="K18" s="8">
        <v>3.280229899425291E-2</v>
      </c>
      <c r="L18" s="8"/>
      <c r="M18" s="8">
        <f>ROUND($E$18*G18,6)</f>
        <v>3.1392000000000003E-2</v>
      </c>
      <c r="N18" s="8"/>
      <c r="O18" s="8">
        <f>ROUND($E$18*I18,6)</f>
        <v>0</v>
      </c>
      <c r="P18" s="17"/>
      <c r="Q18" s="8">
        <f>ROUND($E$18*K18,6)</f>
        <v>3.1392000000000003E-2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FA16-9AE2-4204-AA08-16D81515A019}">
  <sheetPr codeName="Sheet20"/>
  <dimension ref="A1:O721"/>
  <sheetViews>
    <sheetView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45622</v>
      </c>
      <c r="B2" s="47">
        <v>11</v>
      </c>
      <c r="C2" s="47">
        <v>2</v>
      </c>
      <c r="D2" s="47">
        <v>24</v>
      </c>
      <c r="E2" s="37">
        <v>33.973199999999999</v>
      </c>
      <c r="F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"/>
      <c r="H2" s="45" t="s">
        <v>55</v>
      </c>
      <c r="I2" s="39">
        <v>32.802298994252908</v>
      </c>
      <c r="J2" s="30">
        <v>3.280229899425291E-2</v>
      </c>
      <c r="L2" s="45" t="str">
        <f>UPPER(TEXT(EDATE(A697,1),"MMMM"))</f>
        <v>JANUARY</v>
      </c>
    </row>
    <row r="3" spans="1:15" x14ac:dyDescent="0.25">
      <c r="A3" s="29">
        <v>45623</v>
      </c>
      <c r="B3" s="47">
        <v>11</v>
      </c>
      <c r="C3" s="47">
        <v>3</v>
      </c>
      <c r="D3" s="47">
        <v>1</v>
      </c>
      <c r="E3" s="37">
        <v>34.046500000000002</v>
      </c>
      <c r="F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"/>
      <c r="H3" s="45" t="s">
        <v>61</v>
      </c>
      <c r="I3" s="40">
        <v>0</v>
      </c>
      <c r="J3" s="30">
        <v>0</v>
      </c>
      <c r="L3" s="45" t="str">
        <f>TEXT(EDATE(A697,1),"YYYY")</f>
        <v>2025</v>
      </c>
    </row>
    <row r="4" spans="1:15" x14ac:dyDescent="0.25">
      <c r="A4" s="29">
        <v>45623</v>
      </c>
      <c r="B4" s="47">
        <v>11</v>
      </c>
      <c r="C4" s="47">
        <v>3</v>
      </c>
      <c r="D4" s="47">
        <v>2</v>
      </c>
      <c r="E4" s="37">
        <v>34.147199999999998</v>
      </c>
      <c r="F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"/>
      <c r="H4" s="45" t="s">
        <v>58</v>
      </c>
      <c r="I4" s="40">
        <v>32.802298994252908</v>
      </c>
      <c r="J4" s="30">
        <v>3.280229899425291E-2</v>
      </c>
      <c r="L4" s="28"/>
    </row>
    <row r="5" spans="1:15" x14ac:dyDescent="0.25">
      <c r="A5" s="29">
        <v>45623</v>
      </c>
      <c r="B5" s="47">
        <v>11</v>
      </c>
      <c r="C5" s="47">
        <v>3</v>
      </c>
      <c r="D5" s="47">
        <v>3</v>
      </c>
      <c r="E5" s="37">
        <v>34.547600000000003</v>
      </c>
      <c r="F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45623</v>
      </c>
      <c r="B6" s="47">
        <v>11</v>
      </c>
      <c r="C6" s="47">
        <v>3</v>
      </c>
      <c r="D6" s="47">
        <v>4</v>
      </c>
      <c r="E6" s="37">
        <v>33.4129</v>
      </c>
      <c r="F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45623</v>
      </c>
      <c r="B7" s="47">
        <v>11</v>
      </c>
      <c r="C7" s="47">
        <v>3</v>
      </c>
      <c r="D7" s="47">
        <v>5</v>
      </c>
      <c r="E7" s="37">
        <v>33.2667</v>
      </c>
      <c r="F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"/>
      <c r="H7" s="47"/>
      <c r="I7" s="29"/>
      <c r="L7" s="50" t="str">
        <f>TEXT(A697,"MMMM")</f>
        <v>December</v>
      </c>
      <c r="M7" s="45" t="str">
        <f>TEXT(A697,"dd")</f>
        <v>25</v>
      </c>
    </row>
    <row r="8" spans="1:15" x14ac:dyDescent="0.25">
      <c r="A8" s="29">
        <v>45623</v>
      </c>
      <c r="B8" s="47">
        <v>11</v>
      </c>
      <c r="C8" s="47">
        <v>3</v>
      </c>
      <c r="D8" s="47">
        <v>6</v>
      </c>
      <c r="E8" s="37">
        <v>37.854300000000002</v>
      </c>
      <c r="F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45623</v>
      </c>
      <c r="B9" s="47">
        <v>11</v>
      </c>
      <c r="C9" s="47">
        <v>3</v>
      </c>
      <c r="D9" s="47">
        <v>7</v>
      </c>
      <c r="E9" s="37">
        <v>22.4758</v>
      </c>
      <c r="F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45623</v>
      </c>
      <c r="B10" s="47">
        <v>11</v>
      </c>
      <c r="C10" s="47">
        <v>3</v>
      </c>
      <c r="D10" s="47">
        <v>8</v>
      </c>
      <c r="E10" s="37">
        <v>51.667999999999999</v>
      </c>
      <c r="F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"/>
      <c r="H10" s="47"/>
      <c r="I10"/>
      <c r="L10" s="45">
        <f>ABS(_xlfn.DAYS(A697+1,A2))</f>
        <v>30</v>
      </c>
    </row>
    <row r="11" spans="1:15" x14ac:dyDescent="0.25">
      <c r="A11" s="29">
        <v>45623</v>
      </c>
      <c r="B11" s="47">
        <v>11</v>
      </c>
      <c r="C11" s="47">
        <v>3</v>
      </c>
      <c r="D11" s="47">
        <v>9</v>
      </c>
      <c r="E11" s="37">
        <v>66.721699999999998</v>
      </c>
      <c r="F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"/>
      <c r="H11" s="47"/>
      <c r="I11"/>
    </row>
    <row r="12" spans="1:15" x14ac:dyDescent="0.25">
      <c r="A12" s="29">
        <v>45623</v>
      </c>
      <c r="B12" s="47">
        <v>11</v>
      </c>
      <c r="C12" s="47">
        <v>3</v>
      </c>
      <c r="D12" s="47">
        <v>10</v>
      </c>
      <c r="E12" s="37">
        <v>49.858800000000002</v>
      </c>
      <c r="F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"/>
      <c r="H12" s="47"/>
      <c r="I12"/>
    </row>
    <row r="13" spans="1:15" x14ac:dyDescent="0.25">
      <c r="A13" s="29">
        <v>45623</v>
      </c>
      <c r="B13" s="47">
        <v>11</v>
      </c>
      <c r="C13" s="47">
        <v>3</v>
      </c>
      <c r="D13" s="47">
        <v>11</v>
      </c>
      <c r="E13" s="37">
        <v>39.783999999999999</v>
      </c>
      <c r="F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"/>
      <c r="H13" s="47"/>
      <c r="I13"/>
    </row>
    <row r="14" spans="1:15" x14ac:dyDescent="0.25">
      <c r="A14" s="29">
        <v>45623</v>
      </c>
      <c r="B14" s="47">
        <v>11</v>
      </c>
      <c r="C14" s="47">
        <v>3</v>
      </c>
      <c r="D14" s="47">
        <v>12</v>
      </c>
      <c r="E14" s="37">
        <v>33.684699999999999</v>
      </c>
      <c r="F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"/>
      <c r="H14" s="47"/>
      <c r="I14"/>
    </row>
    <row r="15" spans="1:15" x14ac:dyDescent="0.25">
      <c r="A15" s="29">
        <v>45623</v>
      </c>
      <c r="B15" s="47">
        <v>11</v>
      </c>
      <c r="C15" s="47">
        <v>3</v>
      </c>
      <c r="D15" s="47">
        <v>13</v>
      </c>
      <c r="E15" s="37">
        <v>31.122</v>
      </c>
      <c r="F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"/>
      <c r="H15"/>
      <c r="I15"/>
    </row>
    <row r="16" spans="1:15" x14ac:dyDescent="0.25">
      <c r="A16" s="29">
        <v>45623</v>
      </c>
      <c r="B16" s="47">
        <v>11</v>
      </c>
      <c r="C16" s="47">
        <v>3</v>
      </c>
      <c r="D16" s="47">
        <v>14</v>
      </c>
      <c r="E16" s="37">
        <v>29.256</v>
      </c>
      <c r="F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"/>
      <c r="H16"/>
      <c r="I16"/>
    </row>
    <row r="17" spans="1:9" x14ac:dyDescent="0.25">
      <c r="A17" s="29">
        <v>45623</v>
      </c>
      <c r="B17" s="47">
        <v>11</v>
      </c>
      <c r="C17" s="47">
        <v>3</v>
      </c>
      <c r="D17" s="47">
        <v>15</v>
      </c>
      <c r="E17" s="37">
        <v>31.7562</v>
      </c>
      <c r="F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"/>
      <c r="H17"/>
      <c r="I17"/>
    </row>
    <row r="18" spans="1:9" x14ac:dyDescent="0.25">
      <c r="A18" s="29">
        <v>45623</v>
      </c>
      <c r="B18" s="47">
        <v>11</v>
      </c>
      <c r="C18" s="47">
        <v>3</v>
      </c>
      <c r="D18" s="47">
        <v>16</v>
      </c>
      <c r="E18" s="37">
        <v>41.856900000000003</v>
      </c>
      <c r="F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"/>
      <c r="H18"/>
      <c r="I18"/>
    </row>
    <row r="19" spans="1:9" x14ac:dyDescent="0.25">
      <c r="A19" s="29">
        <v>45623</v>
      </c>
      <c r="B19" s="47">
        <v>11</v>
      </c>
      <c r="C19" s="47">
        <v>3</v>
      </c>
      <c r="D19" s="47">
        <v>17</v>
      </c>
      <c r="E19" s="37">
        <v>39.436100000000003</v>
      </c>
      <c r="F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"/>
      <c r="H19"/>
      <c r="I19"/>
    </row>
    <row r="20" spans="1:9" x14ac:dyDescent="0.25">
      <c r="A20" s="29">
        <v>45623</v>
      </c>
      <c r="B20" s="47">
        <v>11</v>
      </c>
      <c r="C20" s="47">
        <v>3</v>
      </c>
      <c r="D20" s="47">
        <v>18</v>
      </c>
      <c r="E20" s="37">
        <v>39.7333</v>
      </c>
      <c r="F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"/>
      <c r="H20"/>
      <c r="I20"/>
    </row>
    <row r="21" spans="1:9" x14ac:dyDescent="0.25">
      <c r="A21" s="29">
        <v>45623</v>
      </c>
      <c r="B21" s="47">
        <v>11</v>
      </c>
      <c r="C21" s="47">
        <v>3</v>
      </c>
      <c r="D21" s="47">
        <v>19</v>
      </c>
      <c r="E21" s="37">
        <v>36.651699999999998</v>
      </c>
      <c r="F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"/>
      <c r="H21"/>
      <c r="I21"/>
    </row>
    <row r="22" spans="1:9" x14ac:dyDescent="0.25">
      <c r="A22" s="29">
        <v>45623</v>
      </c>
      <c r="B22" s="47">
        <v>11</v>
      </c>
      <c r="C22" s="47">
        <v>3</v>
      </c>
      <c r="D22" s="47">
        <v>20</v>
      </c>
      <c r="E22" s="37">
        <v>38.0916</v>
      </c>
      <c r="F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"/>
      <c r="H22"/>
      <c r="I22"/>
    </row>
    <row r="23" spans="1:9" x14ac:dyDescent="0.25">
      <c r="A23" s="29">
        <v>45623</v>
      </c>
      <c r="B23" s="47">
        <v>11</v>
      </c>
      <c r="C23" s="47">
        <v>3</v>
      </c>
      <c r="D23" s="47">
        <v>21</v>
      </c>
      <c r="E23" s="37">
        <v>39.436199999999999</v>
      </c>
      <c r="F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"/>
      <c r="H23"/>
      <c r="I23"/>
    </row>
    <row r="24" spans="1:9" x14ac:dyDescent="0.25">
      <c r="A24" s="29">
        <v>45623</v>
      </c>
      <c r="B24" s="47">
        <v>11</v>
      </c>
      <c r="C24" s="47">
        <v>3</v>
      </c>
      <c r="D24" s="47">
        <v>22</v>
      </c>
      <c r="E24" s="37">
        <v>38.07</v>
      </c>
      <c r="F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"/>
      <c r="H24"/>
      <c r="I24"/>
    </row>
    <row r="25" spans="1:9" x14ac:dyDescent="0.25">
      <c r="A25" s="29">
        <v>45623</v>
      </c>
      <c r="B25" s="47">
        <v>11</v>
      </c>
      <c r="C25" s="47">
        <v>3</v>
      </c>
      <c r="D25" s="47">
        <v>23</v>
      </c>
      <c r="E25" s="37">
        <v>41.532699999999998</v>
      </c>
      <c r="F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"/>
      <c r="H25"/>
      <c r="I25"/>
    </row>
    <row r="26" spans="1:9" x14ac:dyDescent="0.25">
      <c r="A26" s="29">
        <v>45623</v>
      </c>
      <c r="B26" s="47">
        <v>11</v>
      </c>
      <c r="C26" s="47">
        <v>3</v>
      </c>
      <c r="D26" s="47">
        <v>24</v>
      </c>
      <c r="E26" s="37">
        <v>37.710900000000002</v>
      </c>
      <c r="F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"/>
      <c r="H26"/>
      <c r="I26"/>
    </row>
    <row r="27" spans="1:9" x14ac:dyDescent="0.25">
      <c r="A27" s="29">
        <v>45624</v>
      </c>
      <c r="B27" s="47">
        <v>11</v>
      </c>
      <c r="C27" s="47">
        <v>4</v>
      </c>
      <c r="D27" s="47">
        <v>1</v>
      </c>
      <c r="E27" s="37">
        <v>37.233199999999997</v>
      </c>
      <c r="F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"/>
      <c r="H27"/>
      <c r="I27"/>
    </row>
    <row r="28" spans="1:9" x14ac:dyDescent="0.25">
      <c r="A28" s="29">
        <v>45624</v>
      </c>
      <c r="B28" s="47">
        <v>11</v>
      </c>
      <c r="C28" s="47">
        <v>4</v>
      </c>
      <c r="D28" s="47">
        <v>2</v>
      </c>
      <c r="E28" s="37">
        <v>37.9876</v>
      </c>
      <c r="F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"/>
      <c r="H28"/>
      <c r="I28"/>
    </row>
    <row r="29" spans="1:9" x14ac:dyDescent="0.25">
      <c r="A29" s="29">
        <v>45624</v>
      </c>
      <c r="B29" s="47">
        <v>11</v>
      </c>
      <c r="C29" s="47">
        <v>4</v>
      </c>
      <c r="D29" s="47">
        <v>3</v>
      </c>
      <c r="E29" s="37">
        <v>38.992100000000001</v>
      </c>
      <c r="F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"/>
      <c r="H29"/>
      <c r="I29"/>
    </row>
    <row r="30" spans="1:9" x14ac:dyDescent="0.25">
      <c r="A30" s="29">
        <v>45624</v>
      </c>
      <c r="B30" s="47">
        <v>11</v>
      </c>
      <c r="C30" s="47">
        <v>4</v>
      </c>
      <c r="D30" s="47">
        <v>4</v>
      </c>
      <c r="E30" s="37">
        <v>38.615499999999997</v>
      </c>
      <c r="F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"/>
      <c r="H30"/>
      <c r="I30"/>
    </row>
    <row r="31" spans="1:9" x14ac:dyDescent="0.25">
      <c r="A31" s="29">
        <v>45624</v>
      </c>
      <c r="B31" s="47">
        <v>11</v>
      </c>
      <c r="C31" s="47">
        <v>4</v>
      </c>
      <c r="D31" s="47">
        <v>5</v>
      </c>
      <c r="E31" s="37">
        <v>39.887900000000002</v>
      </c>
      <c r="F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"/>
      <c r="H31"/>
      <c r="I31"/>
    </row>
    <row r="32" spans="1:9" x14ac:dyDescent="0.25">
      <c r="A32" s="29">
        <v>45624</v>
      </c>
      <c r="B32" s="47">
        <v>11</v>
      </c>
      <c r="C32" s="47">
        <v>4</v>
      </c>
      <c r="D32" s="47">
        <v>6</v>
      </c>
      <c r="E32" s="37">
        <v>40.6845</v>
      </c>
      <c r="F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"/>
      <c r="H32"/>
      <c r="I32"/>
    </row>
    <row r="33" spans="1:9" x14ac:dyDescent="0.25">
      <c r="A33" s="29">
        <v>45624</v>
      </c>
      <c r="B33" s="47">
        <v>11</v>
      </c>
      <c r="C33" s="47">
        <v>4</v>
      </c>
      <c r="D33" s="47">
        <v>7</v>
      </c>
      <c r="E33" s="37">
        <v>42.218200000000003</v>
      </c>
      <c r="F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"/>
      <c r="H33"/>
      <c r="I33"/>
    </row>
    <row r="34" spans="1:9" x14ac:dyDescent="0.25">
      <c r="A34" s="29">
        <v>45624</v>
      </c>
      <c r="B34" s="47">
        <v>11</v>
      </c>
      <c r="C34" s="47">
        <v>4</v>
      </c>
      <c r="D34" s="47">
        <v>8</v>
      </c>
      <c r="E34" s="37">
        <v>32.802900000000001</v>
      </c>
      <c r="F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"/>
      <c r="H34"/>
      <c r="I34"/>
    </row>
    <row r="35" spans="1:9" x14ac:dyDescent="0.25">
      <c r="A35" s="29">
        <v>45624</v>
      </c>
      <c r="B35" s="47">
        <v>11</v>
      </c>
      <c r="C35" s="47">
        <v>4</v>
      </c>
      <c r="D35" s="47">
        <v>9</v>
      </c>
      <c r="E35" s="37">
        <v>22.5501</v>
      </c>
      <c r="F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"/>
      <c r="H35"/>
      <c r="I35"/>
    </row>
    <row r="36" spans="1:9" x14ac:dyDescent="0.25">
      <c r="A36" s="29">
        <v>45624</v>
      </c>
      <c r="B36" s="47">
        <v>11</v>
      </c>
      <c r="C36" s="47">
        <v>4</v>
      </c>
      <c r="D36" s="47">
        <v>10</v>
      </c>
      <c r="E36" s="37">
        <v>21.4849</v>
      </c>
      <c r="F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"/>
      <c r="H36"/>
      <c r="I36"/>
    </row>
    <row r="37" spans="1:9" x14ac:dyDescent="0.25">
      <c r="A37" s="29">
        <v>45624</v>
      </c>
      <c r="B37" s="47">
        <v>11</v>
      </c>
      <c r="C37" s="47">
        <v>4</v>
      </c>
      <c r="D37" s="47">
        <v>11</v>
      </c>
      <c r="E37" s="37">
        <v>24.6706</v>
      </c>
      <c r="F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"/>
      <c r="H37"/>
      <c r="I37"/>
    </row>
    <row r="38" spans="1:9" x14ac:dyDescent="0.25">
      <c r="A38" s="29">
        <v>45624</v>
      </c>
      <c r="B38" s="47">
        <v>11</v>
      </c>
      <c r="C38" s="47">
        <v>4</v>
      </c>
      <c r="D38" s="47">
        <v>12</v>
      </c>
      <c r="E38" s="37">
        <v>25.1601</v>
      </c>
      <c r="F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"/>
      <c r="H38"/>
      <c r="I38"/>
    </row>
    <row r="39" spans="1:9" x14ac:dyDescent="0.25">
      <c r="A39" s="29">
        <v>45624</v>
      </c>
      <c r="B39" s="47">
        <v>11</v>
      </c>
      <c r="C39" s="47">
        <v>4</v>
      </c>
      <c r="D39" s="47">
        <v>13</v>
      </c>
      <c r="E39" s="37">
        <v>24.931999999999999</v>
      </c>
      <c r="F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"/>
      <c r="H39"/>
      <c r="I39"/>
    </row>
    <row r="40" spans="1:9" x14ac:dyDescent="0.25">
      <c r="A40" s="29">
        <v>45624</v>
      </c>
      <c r="B40" s="47">
        <v>11</v>
      </c>
      <c r="C40" s="47">
        <v>4</v>
      </c>
      <c r="D40" s="47">
        <v>14</v>
      </c>
      <c r="E40" s="37">
        <v>24.060199999999998</v>
      </c>
      <c r="F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"/>
      <c r="H40"/>
      <c r="I40"/>
    </row>
    <row r="41" spans="1:9" x14ac:dyDescent="0.25">
      <c r="A41" s="29">
        <v>45624</v>
      </c>
      <c r="B41" s="47">
        <v>11</v>
      </c>
      <c r="C41" s="47">
        <v>4</v>
      </c>
      <c r="D41" s="47">
        <v>15</v>
      </c>
      <c r="E41" s="37">
        <v>22.0337</v>
      </c>
      <c r="F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"/>
      <c r="H41"/>
      <c r="I41"/>
    </row>
    <row r="42" spans="1:9" x14ac:dyDescent="0.25">
      <c r="A42" s="29">
        <v>45624</v>
      </c>
      <c r="B42" s="47">
        <v>11</v>
      </c>
      <c r="C42" s="47">
        <v>4</v>
      </c>
      <c r="D42" s="47">
        <v>16</v>
      </c>
      <c r="E42" s="37">
        <v>30.945499999999999</v>
      </c>
      <c r="F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"/>
      <c r="H42"/>
      <c r="I42"/>
    </row>
    <row r="43" spans="1:9" x14ac:dyDescent="0.25">
      <c r="A43" s="29">
        <v>45624</v>
      </c>
      <c r="B43" s="47">
        <v>11</v>
      </c>
      <c r="C43" s="47">
        <v>4</v>
      </c>
      <c r="D43" s="47">
        <v>17</v>
      </c>
      <c r="E43" s="37">
        <v>38.227600000000002</v>
      </c>
      <c r="F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"/>
      <c r="H43"/>
      <c r="I43"/>
    </row>
    <row r="44" spans="1:9" x14ac:dyDescent="0.25">
      <c r="A44" s="29">
        <v>45624</v>
      </c>
      <c r="B44" s="47">
        <v>11</v>
      </c>
      <c r="C44" s="47">
        <v>4</v>
      </c>
      <c r="D44" s="47">
        <v>18</v>
      </c>
      <c r="E44" s="37">
        <v>35.387599999999999</v>
      </c>
      <c r="F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"/>
      <c r="H44"/>
      <c r="I44"/>
    </row>
    <row r="45" spans="1:9" x14ac:dyDescent="0.25">
      <c r="A45" s="29">
        <v>45624</v>
      </c>
      <c r="B45" s="47">
        <v>11</v>
      </c>
      <c r="C45" s="47">
        <v>4</v>
      </c>
      <c r="D45" s="47">
        <v>19</v>
      </c>
      <c r="E45" s="37">
        <v>34.907699999999998</v>
      </c>
      <c r="F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"/>
      <c r="H45"/>
      <c r="I45"/>
    </row>
    <row r="46" spans="1:9" x14ac:dyDescent="0.25">
      <c r="A46" s="29">
        <v>45624</v>
      </c>
      <c r="B46" s="47">
        <v>11</v>
      </c>
      <c r="C46" s="47">
        <v>4</v>
      </c>
      <c r="D46" s="47">
        <v>20</v>
      </c>
      <c r="E46" s="37">
        <v>37.825600000000001</v>
      </c>
      <c r="F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"/>
      <c r="H46"/>
      <c r="I46"/>
    </row>
    <row r="47" spans="1:9" x14ac:dyDescent="0.25">
      <c r="A47" s="29">
        <v>45624</v>
      </c>
      <c r="B47" s="47">
        <v>11</v>
      </c>
      <c r="C47" s="47">
        <v>4</v>
      </c>
      <c r="D47" s="47">
        <v>21</v>
      </c>
      <c r="E47" s="37">
        <v>38.939599999999999</v>
      </c>
      <c r="F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"/>
      <c r="H47"/>
      <c r="I47"/>
    </row>
    <row r="48" spans="1:9" x14ac:dyDescent="0.25">
      <c r="A48" s="29">
        <v>45624</v>
      </c>
      <c r="B48" s="47">
        <v>11</v>
      </c>
      <c r="C48" s="47">
        <v>4</v>
      </c>
      <c r="D48" s="47">
        <v>22</v>
      </c>
      <c r="E48" s="37">
        <v>40.604100000000003</v>
      </c>
      <c r="F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"/>
      <c r="H48"/>
      <c r="I48"/>
    </row>
    <row r="49" spans="1:9" x14ac:dyDescent="0.25">
      <c r="A49" s="29">
        <v>45624</v>
      </c>
      <c r="B49" s="47">
        <v>11</v>
      </c>
      <c r="C49" s="47">
        <v>4</v>
      </c>
      <c r="D49" s="47">
        <v>23</v>
      </c>
      <c r="E49" s="37">
        <v>41.124899999999997</v>
      </c>
      <c r="F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"/>
      <c r="H49"/>
      <c r="I49"/>
    </row>
    <row r="50" spans="1:9" x14ac:dyDescent="0.25">
      <c r="A50" s="29">
        <v>45624</v>
      </c>
      <c r="B50" s="47">
        <v>11</v>
      </c>
      <c r="C50" s="47">
        <v>4</v>
      </c>
      <c r="D50" s="47">
        <v>24</v>
      </c>
      <c r="E50" s="37">
        <v>39.9998</v>
      </c>
      <c r="F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"/>
      <c r="H50"/>
      <c r="I50"/>
    </row>
    <row r="51" spans="1:9" x14ac:dyDescent="0.25">
      <c r="A51" s="29">
        <v>45625</v>
      </c>
      <c r="B51" s="47">
        <v>11</v>
      </c>
      <c r="C51" s="47">
        <v>5</v>
      </c>
      <c r="D51" s="47">
        <v>1</v>
      </c>
      <c r="E51" s="37">
        <v>41.41</v>
      </c>
      <c r="F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"/>
      <c r="H51"/>
      <c r="I51"/>
    </row>
    <row r="52" spans="1:9" x14ac:dyDescent="0.25">
      <c r="A52" s="29">
        <v>45625</v>
      </c>
      <c r="B52" s="47">
        <v>11</v>
      </c>
      <c r="C52" s="47">
        <v>5</v>
      </c>
      <c r="D52" s="47">
        <v>2</v>
      </c>
      <c r="E52" s="37">
        <v>40.4086</v>
      </c>
      <c r="F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"/>
      <c r="H52"/>
      <c r="I52"/>
    </row>
    <row r="53" spans="1:9" x14ac:dyDescent="0.25">
      <c r="A53" s="29">
        <v>45625</v>
      </c>
      <c r="B53" s="47">
        <v>11</v>
      </c>
      <c r="C53" s="47">
        <v>5</v>
      </c>
      <c r="D53" s="47">
        <v>3</v>
      </c>
      <c r="E53" s="37">
        <v>37.652200000000001</v>
      </c>
      <c r="F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"/>
      <c r="H53"/>
      <c r="I53"/>
    </row>
    <row r="54" spans="1:9" x14ac:dyDescent="0.25">
      <c r="A54" s="29">
        <v>45625</v>
      </c>
      <c r="B54" s="47">
        <v>11</v>
      </c>
      <c r="C54" s="47">
        <v>5</v>
      </c>
      <c r="D54" s="47">
        <v>4</v>
      </c>
      <c r="E54" s="37">
        <v>38.2121</v>
      </c>
      <c r="F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"/>
      <c r="H54"/>
      <c r="I54"/>
    </row>
    <row r="55" spans="1:9" x14ac:dyDescent="0.25">
      <c r="A55" s="29">
        <v>45625</v>
      </c>
      <c r="B55" s="47">
        <v>11</v>
      </c>
      <c r="C55" s="47">
        <v>5</v>
      </c>
      <c r="D55" s="47">
        <v>5</v>
      </c>
      <c r="E55" s="37">
        <v>36.213099999999997</v>
      </c>
      <c r="F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"/>
      <c r="H55"/>
      <c r="I55"/>
    </row>
    <row r="56" spans="1:9" x14ac:dyDescent="0.25">
      <c r="A56" s="29">
        <v>45625</v>
      </c>
      <c r="B56" s="47">
        <v>11</v>
      </c>
      <c r="C56" s="47">
        <v>5</v>
      </c>
      <c r="D56" s="47">
        <v>6</v>
      </c>
      <c r="E56" s="37">
        <v>44.078099999999999</v>
      </c>
      <c r="F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"/>
      <c r="H56"/>
      <c r="I56"/>
    </row>
    <row r="57" spans="1:9" x14ac:dyDescent="0.25">
      <c r="A57" s="29">
        <v>45625</v>
      </c>
      <c r="B57" s="47">
        <v>11</v>
      </c>
      <c r="C57" s="47">
        <v>5</v>
      </c>
      <c r="D57" s="47">
        <v>7</v>
      </c>
      <c r="E57" s="37">
        <v>40.8369</v>
      </c>
      <c r="F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"/>
      <c r="H57"/>
      <c r="I57"/>
    </row>
    <row r="58" spans="1:9" x14ac:dyDescent="0.25">
      <c r="A58" s="29">
        <v>45625</v>
      </c>
      <c r="B58" s="47">
        <v>11</v>
      </c>
      <c r="C58" s="47">
        <v>5</v>
      </c>
      <c r="D58" s="47">
        <v>8</v>
      </c>
      <c r="E58" s="37">
        <v>34.727200000000003</v>
      </c>
      <c r="F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"/>
      <c r="H58"/>
      <c r="I58"/>
    </row>
    <row r="59" spans="1:9" x14ac:dyDescent="0.25">
      <c r="A59" s="29">
        <v>45625</v>
      </c>
      <c r="B59" s="47">
        <v>11</v>
      </c>
      <c r="C59" s="47">
        <v>5</v>
      </c>
      <c r="D59" s="47">
        <v>9</v>
      </c>
      <c r="E59" s="37">
        <v>29.573</v>
      </c>
      <c r="F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"/>
      <c r="H59"/>
      <c r="I59"/>
    </row>
    <row r="60" spans="1:9" x14ac:dyDescent="0.25">
      <c r="A60" s="29">
        <v>45625</v>
      </c>
      <c r="B60" s="47">
        <v>11</v>
      </c>
      <c r="C60" s="47">
        <v>5</v>
      </c>
      <c r="D60" s="47">
        <v>10</v>
      </c>
      <c r="E60" s="37">
        <v>36.082599999999999</v>
      </c>
      <c r="F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"/>
      <c r="H60"/>
      <c r="I60"/>
    </row>
    <row r="61" spans="1:9" x14ac:dyDescent="0.25">
      <c r="A61" s="29">
        <v>45625</v>
      </c>
      <c r="B61" s="47">
        <v>11</v>
      </c>
      <c r="C61" s="47">
        <v>5</v>
      </c>
      <c r="D61" s="47">
        <v>11</v>
      </c>
      <c r="E61" s="37">
        <v>32.966700000000003</v>
      </c>
      <c r="F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"/>
      <c r="H61"/>
      <c r="I61"/>
    </row>
    <row r="62" spans="1:9" x14ac:dyDescent="0.25">
      <c r="A62" s="29">
        <v>45625</v>
      </c>
      <c r="B62" s="47">
        <v>11</v>
      </c>
      <c r="C62" s="47">
        <v>5</v>
      </c>
      <c r="D62" s="47">
        <v>12</v>
      </c>
      <c r="E62" s="37">
        <v>34.646000000000001</v>
      </c>
      <c r="F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"/>
      <c r="H62"/>
      <c r="I62"/>
    </row>
    <row r="63" spans="1:9" x14ac:dyDescent="0.25">
      <c r="A63" s="29">
        <v>45625</v>
      </c>
      <c r="B63" s="47">
        <v>11</v>
      </c>
      <c r="C63" s="47">
        <v>5</v>
      </c>
      <c r="D63" s="47">
        <v>13</v>
      </c>
      <c r="E63" s="37">
        <v>31.520800000000001</v>
      </c>
      <c r="F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"/>
      <c r="H63"/>
      <c r="I63"/>
    </row>
    <row r="64" spans="1:9" x14ac:dyDescent="0.25">
      <c r="A64" s="29">
        <v>45625</v>
      </c>
      <c r="B64" s="47">
        <v>11</v>
      </c>
      <c r="C64" s="47">
        <v>5</v>
      </c>
      <c r="D64" s="47">
        <v>14</v>
      </c>
      <c r="E64" s="37">
        <v>27.1205</v>
      </c>
      <c r="F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"/>
      <c r="H64"/>
      <c r="I64"/>
    </row>
    <row r="65" spans="1:9" x14ac:dyDescent="0.25">
      <c r="A65" s="29">
        <v>45625</v>
      </c>
      <c r="B65" s="47">
        <v>11</v>
      </c>
      <c r="C65" s="47">
        <v>5</v>
      </c>
      <c r="D65" s="47">
        <v>15</v>
      </c>
      <c r="E65" s="37">
        <v>35.7639</v>
      </c>
      <c r="F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"/>
      <c r="H65"/>
      <c r="I65"/>
    </row>
    <row r="66" spans="1:9" x14ac:dyDescent="0.25">
      <c r="A66" s="29">
        <v>45625</v>
      </c>
      <c r="B66" s="47">
        <v>11</v>
      </c>
      <c r="C66" s="47">
        <v>5</v>
      </c>
      <c r="D66" s="47">
        <v>16</v>
      </c>
      <c r="E66" s="37">
        <v>43.973500000000001</v>
      </c>
      <c r="F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"/>
      <c r="H66"/>
      <c r="I66"/>
    </row>
    <row r="67" spans="1:9" x14ac:dyDescent="0.25">
      <c r="A67" s="29">
        <v>45625</v>
      </c>
      <c r="B67" s="47">
        <v>11</v>
      </c>
      <c r="C67" s="47">
        <v>5</v>
      </c>
      <c r="D67" s="47">
        <v>17</v>
      </c>
      <c r="E67" s="37">
        <v>43.822699999999998</v>
      </c>
      <c r="F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"/>
      <c r="H67"/>
      <c r="I67"/>
    </row>
    <row r="68" spans="1:9" x14ac:dyDescent="0.25">
      <c r="A68" s="29">
        <v>45625</v>
      </c>
      <c r="B68" s="47">
        <v>11</v>
      </c>
      <c r="C68" s="47">
        <v>5</v>
      </c>
      <c r="D68" s="47">
        <v>18</v>
      </c>
      <c r="E68" s="37">
        <v>42.672400000000003</v>
      </c>
      <c r="F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"/>
      <c r="H68"/>
      <c r="I68"/>
    </row>
    <row r="69" spans="1:9" x14ac:dyDescent="0.25">
      <c r="A69" s="29">
        <v>45625</v>
      </c>
      <c r="B69" s="47">
        <v>11</v>
      </c>
      <c r="C69" s="47">
        <v>5</v>
      </c>
      <c r="D69" s="47">
        <v>19</v>
      </c>
      <c r="E69" s="37">
        <v>40.7485</v>
      </c>
      <c r="F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"/>
      <c r="H69"/>
      <c r="I69"/>
    </row>
    <row r="70" spans="1:9" x14ac:dyDescent="0.25">
      <c r="A70" s="29">
        <v>45625</v>
      </c>
      <c r="B70" s="47">
        <v>11</v>
      </c>
      <c r="C70" s="47">
        <v>5</v>
      </c>
      <c r="D70" s="47">
        <v>20</v>
      </c>
      <c r="E70" s="37">
        <v>40.9923</v>
      </c>
      <c r="F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0"/>
      <c r="H70"/>
      <c r="I70"/>
    </row>
    <row r="71" spans="1:9" x14ac:dyDescent="0.25">
      <c r="A71" s="29">
        <v>45625</v>
      </c>
      <c r="B71" s="47">
        <v>11</v>
      </c>
      <c r="C71" s="47">
        <v>5</v>
      </c>
      <c r="D71" s="47">
        <v>21</v>
      </c>
      <c r="E71" s="37">
        <v>38.572600000000001</v>
      </c>
      <c r="F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1"/>
      <c r="H71"/>
      <c r="I71"/>
    </row>
    <row r="72" spans="1:9" x14ac:dyDescent="0.25">
      <c r="A72" s="29">
        <v>45625</v>
      </c>
      <c r="B72" s="47">
        <v>11</v>
      </c>
      <c r="C72" s="47">
        <v>5</v>
      </c>
      <c r="D72" s="47">
        <v>22</v>
      </c>
      <c r="E72" s="37">
        <v>43.181699999999999</v>
      </c>
      <c r="F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2"/>
      <c r="H72"/>
      <c r="I72"/>
    </row>
    <row r="73" spans="1:9" x14ac:dyDescent="0.25">
      <c r="A73" s="29">
        <v>45625</v>
      </c>
      <c r="B73" s="47">
        <v>11</v>
      </c>
      <c r="C73" s="47">
        <v>5</v>
      </c>
      <c r="D73" s="47">
        <v>23</v>
      </c>
      <c r="E73" s="37">
        <v>44.293900000000001</v>
      </c>
      <c r="F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3"/>
      <c r="H73"/>
      <c r="I73"/>
    </row>
    <row r="74" spans="1:9" x14ac:dyDescent="0.25">
      <c r="A74" s="29">
        <v>45625</v>
      </c>
      <c r="B74" s="47">
        <v>11</v>
      </c>
      <c r="C74" s="47">
        <v>5</v>
      </c>
      <c r="D74" s="47">
        <v>24</v>
      </c>
      <c r="E74" s="37">
        <v>39.888399999999997</v>
      </c>
      <c r="F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4"/>
      <c r="H74"/>
      <c r="I74"/>
    </row>
    <row r="75" spans="1:9" x14ac:dyDescent="0.25">
      <c r="A75" s="29">
        <v>45626</v>
      </c>
      <c r="B75" s="47">
        <v>11</v>
      </c>
      <c r="C75" s="47">
        <v>6</v>
      </c>
      <c r="D75" s="47">
        <v>1</v>
      </c>
      <c r="E75" s="37">
        <v>33.2502</v>
      </c>
      <c r="F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5"/>
      <c r="H75"/>
      <c r="I75"/>
    </row>
    <row r="76" spans="1:9" x14ac:dyDescent="0.25">
      <c r="A76" s="29">
        <v>45626</v>
      </c>
      <c r="B76" s="47">
        <v>11</v>
      </c>
      <c r="C76" s="47">
        <v>6</v>
      </c>
      <c r="D76" s="47">
        <v>2</v>
      </c>
      <c r="E76" s="37">
        <v>36.920699999999997</v>
      </c>
      <c r="F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6"/>
      <c r="H76"/>
      <c r="I76"/>
    </row>
    <row r="77" spans="1:9" x14ac:dyDescent="0.25">
      <c r="A77" s="29">
        <v>45626</v>
      </c>
      <c r="B77" s="47">
        <v>11</v>
      </c>
      <c r="C77" s="47">
        <v>6</v>
      </c>
      <c r="D77" s="47">
        <v>3</v>
      </c>
      <c r="E77" s="37">
        <v>37.450899999999997</v>
      </c>
      <c r="F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7"/>
      <c r="H77"/>
      <c r="I77"/>
    </row>
    <row r="78" spans="1:9" x14ac:dyDescent="0.25">
      <c r="A78" s="29">
        <v>45626</v>
      </c>
      <c r="B78" s="47">
        <v>11</v>
      </c>
      <c r="C78" s="47">
        <v>6</v>
      </c>
      <c r="D78" s="47">
        <v>4</v>
      </c>
      <c r="E78" s="37">
        <v>38.8187</v>
      </c>
      <c r="F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8"/>
      <c r="H78"/>
      <c r="I78"/>
    </row>
    <row r="79" spans="1:9" x14ac:dyDescent="0.25">
      <c r="A79" s="29">
        <v>45626</v>
      </c>
      <c r="B79" s="47">
        <v>11</v>
      </c>
      <c r="C79" s="47">
        <v>6</v>
      </c>
      <c r="D79" s="47">
        <v>5</v>
      </c>
      <c r="E79" s="37">
        <v>40.119199999999999</v>
      </c>
      <c r="F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79"/>
      <c r="H79"/>
      <c r="I79"/>
    </row>
    <row r="80" spans="1:9" x14ac:dyDescent="0.25">
      <c r="A80" s="29">
        <v>45626</v>
      </c>
      <c r="B80" s="47">
        <v>11</v>
      </c>
      <c r="C80" s="47">
        <v>6</v>
      </c>
      <c r="D80" s="47">
        <v>6</v>
      </c>
      <c r="E80" s="37">
        <v>40.584800000000001</v>
      </c>
      <c r="F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0"/>
      <c r="H80"/>
      <c r="I80"/>
    </row>
    <row r="81" spans="1:9" x14ac:dyDescent="0.25">
      <c r="A81" s="29">
        <v>45626</v>
      </c>
      <c r="B81" s="47">
        <v>11</v>
      </c>
      <c r="C81" s="47">
        <v>6</v>
      </c>
      <c r="D81" s="47">
        <v>7</v>
      </c>
      <c r="E81" s="37">
        <v>41.687100000000001</v>
      </c>
      <c r="F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1"/>
      <c r="H81"/>
      <c r="I81"/>
    </row>
    <row r="82" spans="1:9" x14ac:dyDescent="0.25">
      <c r="A82" s="29">
        <v>45626</v>
      </c>
      <c r="B82" s="47">
        <v>11</v>
      </c>
      <c r="C82" s="47">
        <v>6</v>
      </c>
      <c r="D82" s="47">
        <v>8</v>
      </c>
      <c r="E82" s="37">
        <v>27.830200000000001</v>
      </c>
      <c r="F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2"/>
      <c r="H82"/>
      <c r="I82"/>
    </row>
    <row r="83" spans="1:9" x14ac:dyDescent="0.25">
      <c r="A83" s="29">
        <v>45626</v>
      </c>
      <c r="B83" s="47">
        <v>11</v>
      </c>
      <c r="C83" s="47">
        <v>6</v>
      </c>
      <c r="D83" s="47">
        <v>9</v>
      </c>
      <c r="E83" s="37">
        <v>24.683800000000002</v>
      </c>
      <c r="F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3"/>
      <c r="H83"/>
      <c r="I83"/>
    </row>
    <row r="84" spans="1:9" x14ac:dyDescent="0.25">
      <c r="A84" s="29">
        <v>45626</v>
      </c>
      <c r="B84" s="47">
        <v>11</v>
      </c>
      <c r="C84" s="47">
        <v>6</v>
      </c>
      <c r="D84" s="47">
        <v>10</v>
      </c>
      <c r="E84" s="37">
        <v>30.348299999999998</v>
      </c>
      <c r="F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4"/>
      <c r="H84"/>
      <c r="I84"/>
    </row>
    <row r="85" spans="1:9" x14ac:dyDescent="0.25">
      <c r="A85" s="29">
        <v>45626</v>
      </c>
      <c r="B85" s="47">
        <v>11</v>
      </c>
      <c r="C85" s="47">
        <v>6</v>
      </c>
      <c r="D85" s="47">
        <v>11</v>
      </c>
      <c r="E85" s="37">
        <v>28.2439</v>
      </c>
      <c r="F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5"/>
      <c r="H85"/>
      <c r="I85"/>
    </row>
    <row r="86" spans="1:9" x14ac:dyDescent="0.25">
      <c r="A86" s="29">
        <v>45626</v>
      </c>
      <c r="B86" s="47">
        <v>11</v>
      </c>
      <c r="C86" s="47">
        <v>6</v>
      </c>
      <c r="D86" s="47">
        <v>12</v>
      </c>
      <c r="E86" s="37">
        <v>33.881</v>
      </c>
      <c r="F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6"/>
      <c r="H86"/>
      <c r="I86"/>
    </row>
    <row r="87" spans="1:9" x14ac:dyDescent="0.25">
      <c r="A87" s="29">
        <v>45626</v>
      </c>
      <c r="B87" s="47">
        <v>11</v>
      </c>
      <c r="C87" s="47">
        <v>6</v>
      </c>
      <c r="D87" s="47">
        <v>13</v>
      </c>
      <c r="E87" s="37">
        <v>26.818899999999999</v>
      </c>
      <c r="F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7"/>
      <c r="H87"/>
      <c r="I87"/>
    </row>
    <row r="88" spans="1:9" x14ac:dyDescent="0.25">
      <c r="A88" s="29">
        <v>45626</v>
      </c>
      <c r="B88" s="47">
        <v>11</v>
      </c>
      <c r="C88" s="47">
        <v>6</v>
      </c>
      <c r="D88" s="47">
        <v>14</v>
      </c>
      <c r="E88" s="37">
        <v>27.0032</v>
      </c>
      <c r="F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8"/>
      <c r="H88"/>
      <c r="I88"/>
    </row>
    <row r="89" spans="1:9" x14ac:dyDescent="0.25">
      <c r="A89" s="29">
        <v>45626</v>
      </c>
      <c r="B89" s="47">
        <v>11</v>
      </c>
      <c r="C89" s="47">
        <v>6</v>
      </c>
      <c r="D89" s="47">
        <v>15</v>
      </c>
      <c r="E89" s="37">
        <v>23.288399999999999</v>
      </c>
      <c r="F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89"/>
      <c r="H89"/>
      <c r="I89"/>
    </row>
    <row r="90" spans="1:9" x14ac:dyDescent="0.25">
      <c r="A90" s="29">
        <v>45626</v>
      </c>
      <c r="B90" s="47">
        <v>11</v>
      </c>
      <c r="C90" s="47">
        <v>6</v>
      </c>
      <c r="D90" s="47">
        <v>16</v>
      </c>
      <c r="E90" s="37">
        <v>37.4146</v>
      </c>
      <c r="F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0"/>
      <c r="H90"/>
      <c r="I90"/>
    </row>
    <row r="91" spans="1:9" x14ac:dyDescent="0.25">
      <c r="A91" s="29">
        <v>45626</v>
      </c>
      <c r="B91" s="47">
        <v>11</v>
      </c>
      <c r="C91" s="47">
        <v>6</v>
      </c>
      <c r="D91" s="47">
        <v>17</v>
      </c>
      <c r="E91" s="37">
        <v>36.888800000000003</v>
      </c>
      <c r="F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1"/>
      <c r="H91"/>
      <c r="I91"/>
    </row>
    <row r="92" spans="1:9" x14ac:dyDescent="0.25">
      <c r="A92" s="29">
        <v>45626</v>
      </c>
      <c r="B92" s="47">
        <v>11</v>
      </c>
      <c r="C92" s="47">
        <v>6</v>
      </c>
      <c r="D92" s="47">
        <v>18</v>
      </c>
      <c r="E92" s="37">
        <v>39.453400000000002</v>
      </c>
      <c r="F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2"/>
      <c r="H92"/>
      <c r="I92"/>
    </row>
    <row r="93" spans="1:9" x14ac:dyDescent="0.25">
      <c r="A93" s="29">
        <v>45626</v>
      </c>
      <c r="B93" s="47">
        <v>11</v>
      </c>
      <c r="C93" s="47">
        <v>6</v>
      </c>
      <c r="D93" s="47">
        <v>19</v>
      </c>
      <c r="E93" s="37">
        <v>38.110799999999998</v>
      </c>
      <c r="F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3"/>
      <c r="H93"/>
      <c r="I93"/>
    </row>
    <row r="94" spans="1:9" x14ac:dyDescent="0.25">
      <c r="A94" s="29">
        <v>45626</v>
      </c>
      <c r="B94" s="47">
        <v>11</v>
      </c>
      <c r="C94" s="47">
        <v>6</v>
      </c>
      <c r="D94" s="47">
        <v>20</v>
      </c>
      <c r="E94" s="37">
        <v>37.912999999999997</v>
      </c>
      <c r="F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4"/>
      <c r="H94"/>
      <c r="I94"/>
    </row>
    <row r="95" spans="1:9" x14ac:dyDescent="0.25">
      <c r="A95" s="29">
        <v>45626</v>
      </c>
      <c r="B95" s="47">
        <v>11</v>
      </c>
      <c r="C95" s="47">
        <v>6</v>
      </c>
      <c r="D95" s="47">
        <v>21</v>
      </c>
      <c r="E95" s="37">
        <v>39.860900000000001</v>
      </c>
      <c r="F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5"/>
      <c r="H95"/>
      <c r="I95"/>
    </row>
    <row r="96" spans="1:9" x14ac:dyDescent="0.25">
      <c r="A96" s="29">
        <v>45626</v>
      </c>
      <c r="B96" s="47">
        <v>11</v>
      </c>
      <c r="C96" s="47">
        <v>6</v>
      </c>
      <c r="D96" s="47">
        <v>22</v>
      </c>
      <c r="E96" s="37">
        <v>37.7744</v>
      </c>
      <c r="F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6"/>
      <c r="H96"/>
      <c r="I96"/>
    </row>
    <row r="97" spans="1:9" x14ac:dyDescent="0.25">
      <c r="A97" s="29">
        <v>45626</v>
      </c>
      <c r="B97" s="47">
        <v>11</v>
      </c>
      <c r="C97" s="47">
        <v>6</v>
      </c>
      <c r="D97" s="47">
        <v>23</v>
      </c>
      <c r="E97" s="37">
        <v>36.755699999999997</v>
      </c>
      <c r="F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7"/>
      <c r="H97"/>
      <c r="I97"/>
    </row>
    <row r="98" spans="1:9" x14ac:dyDescent="0.25">
      <c r="A98" s="29">
        <v>45626</v>
      </c>
      <c r="B98" s="47">
        <v>11</v>
      </c>
      <c r="C98" s="47">
        <v>6</v>
      </c>
      <c r="D98" s="47">
        <v>24</v>
      </c>
      <c r="E98" s="37">
        <v>35.365900000000003</v>
      </c>
      <c r="F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8"/>
      <c r="H98"/>
      <c r="I98"/>
    </row>
    <row r="99" spans="1:9" x14ac:dyDescent="0.25">
      <c r="A99" s="29">
        <v>45627</v>
      </c>
      <c r="B99" s="47">
        <v>12</v>
      </c>
      <c r="C99" s="47">
        <v>7</v>
      </c>
      <c r="D99" s="47">
        <v>1</v>
      </c>
      <c r="E99" s="37">
        <v>35.342399999999998</v>
      </c>
      <c r="F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99"/>
      <c r="H99"/>
      <c r="I99"/>
    </row>
    <row r="100" spans="1:9" x14ac:dyDescent="0.25">
      <c r="A100" s="29">
        <v>45627</v>
      </c>
      <c r="B100" s="47">
        <v>12</v>
      </c>
      <c r="C100" s="47">
        <v>7</v>
      </c>
      <c r="D100" s="47">
        <v>2</v>
      </c>
      <c r="E100" s="37">
        <v>34.149799999999999</v>
      </c>
      <c r="F1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0"/>
      <c r="H100"/>
      <c r="I100"/>
    </row>
    <row r="101" spans="1:9" x14ac:dyDescent="0.25">
      <c r="A101" s="29">
        <v>45627</v>
      </c>
      <c r="B101" s="47">
        <v>12</v>
      </c>
      <c r="C101" s="47">
        <v>7</v>
      </c>
      <c r="D101" s="47">
        <v>3</v>
      </c>
      <c r="E101" s="37">
        <v>37.2652</v>
      </c>
      <c r="F1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1"/>
      <c r="H101"/>
      <c r="I101"/>
    </row>
    <row r="102" spans="1:9" x14ac:dyDescent="0.25">
      <c r="A102" s="29">
        <v>45627</v>
      </c>
      <c r="B102" s="47">
        <v>12</v>
      </c>
      <c r="C102" s="47">
        <v>7</v>
      </c>
      <c r="D102" s="47">
        <v>4</v>
      </c>
      <c r="E102" s="37">
        <v>37.660400000000003</v>
      </c>
      <c r="F1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2"/>
      <c r="H102"/>
      <c r="I102"/>
    </row>
    <row r="103" spans="1:9" x14ac:dyDescent="0.25">
      <c r="A103" s="29">
        <v>45627</v>
      </c>
      <c r="B103" s="47">
        <v>12</v>
      </c>
      <c r="C103" s="47">
        <v>7</v>
      </c>
      <c r="D103" s="47">
        <v>5</v>
      </c>
      <c r="E103" s="37">
        <v>35.948500000000003</v>
      </c>
      <c r="F1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3"/>
      <c r="H103"/>
      <c r="I103"/>
    </row>
    <row r="104" spans="1:9" x14ac:dyDescent="0.25">
      <c r="A104" s="29">
        <v>45627</v>
      </c>
      <c r="B104" s="47">
        <v>12</v>
      </c>
      <c r="C104" s="47">
        <v>7</v>
      </c>
      <c r="D104" s="47">
        <v>6</v>
      </c>
      <c r="E104" s="37">
        <v>39.861499999999999</v>
      </c>
      <c r="F1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4"/>
      <c r="H104"/>
      <c r="I104"/>
    </row>
    <row r="105" spans="1:9" x14ac:dyDescent="0.25">
      <c r="A105" s="29">
        <v>45627</v>
      </c>
      <c r="B105" s="47">
        <v>12</v>
      </c>
      <c r="C105" s="47">
        <v>7</v>
      </c>
      <c r="D105" s="47">
        <v>7</v>
      </c>
      <c r="E105" s="37">
        <v>40.146000000000001</v>
      </c>
      <c r="F1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5"/>
      <c r="H105"/>
      <c r="I105"/>
    </row>
    <row r="106" spans="1:9" x14ac:dyDescent="0.25">
      <c r="A106" s="29">
        <v>45627</v>
      </c>
      <c r="B106" s="47">
        <v>12</v>
      </c>
      <c r="C106" s="47">
        <v>7</v>
      </c>
      <c r="D106" s="47">
        <v>8</v>
      </c>
      <c r="E106" s="37">
        <v>34.147199999999998</v>
      </c>
      <c r="F1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6"/>
      <c r="H106"/>
      <c r="I106"/>
    </row>
    <row r="107" spans="1:9" x14ac:dyDescent="0.25">
      <c r="A107" s="29">
        <v>45627</v>
      </c>
      <c r="B107" s="47">
        <v>12</v>
      </c>
      <c r="C107" s="47">
        <v>7</v>
      </c>
      <c r="D107" s="47">
        <v>9</v>
      </c>
      <c r="E107" s="37">
        <v>24.139900000000001</v>
      </c>
      <c r="F1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7"/>
      <c r="H107"/>
      <c r="I107"/>
    </row>
    <row r="108" spans="1:9" x14ac:dyDescent="0.25">
      <c r="A108" s="29">
        <v>45627</v>
      </c>
      <c r="B108" s="47">
        <v>12</v>
      </c>
      <c r="C108" s="47">
        <v>7</v>
      </c>
      <c r="D108" s="47">
        <v>10</v>
      </c>
      <c r="E108" s="37">
        <v>29.910299999999999</v>
      </c>
      <c r="F1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8"/>
      <c r="H108"/>
      <c r="I108"/>
    </row>
    <row r="109" spans="1:9" x14ac:dyDescent="0.25">
      <c r="A109" s="29">
        <v>45627</v>
      </c>
      <c r="B109" s="47">
        <v>12</v>
      </c>
      <c r="C109" s="47">
        <v>7</v>
      </c>
      <c r="D109" s="47">
        <v>11</v>
      </c>
      <c r="E109" s="37">
        <v>28.859200000000001</v>
      </c>
      <c r="F1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09"/>
      <c r="H109"/>
      <c r="I109"/>
    </row>
    <row r="110" spans="1:9" x14ac:dyDescent="0.25">
      <c r="A110" s="29">
        <v>45627</v>
      </c>
      <c r="B110" s="47">
        <v>12</v>
      </c>
      <c r="C110" s="47">
        <v>7</v>
      </c>
      <c r="D110" s="47">
        <v>12</v>
      </c>
      <c r="E110" s="37">
        <v>30.976900000000001</v>
      </c>
      <c r="F1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0"/>
      <c r="H110"/>
      <c r="I110"/>
    </row>
    <row r="111" spans="1:9" x14ac:dyDescent="0.25">
      <c r="A111" s="29">
        <v>45627</v>
      </c>
      <c r="B111" s="47">
        <v>12</v>
      </c>
      <c r="C111" s="47">
        <v>7</v>
      </c>
      <c r="D111" s="47">
        <v>13</v>
      </c>
      <c r="E111" s="37">
        <v>28.938600000000001</v>
      </c>
      <c r="F1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1"/>
      <c r="H111"/>
      <c r="I111"/>
    </row>
    <row r="112" spans="1:9" x14ac:dyDescent="0.25">
      <c r="A112" s="29">
        <v>45627</v>
      </c>
      <c r="B112" s="47">
        <v>12</v>
      </c>
      <c r="C112" s="47">
        <v>7</v>
      </c>
      <c r="D112" s="47">
        <v>14</v>
      </c>
      <c r="E112" s="37">
        <v>22.5488</v>
      </c>
      <c r="F1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2"/>
      <c r="H112"/>
      <c r="I112"/>
    </row>
    <row r="113" spans="1:9" x14ac:dyDescent="0.25">
      <c r="A113" s="29">
        <v>45627</v>
      </c>
      <c r="B113" s="47">
        <v>12</v>
      </c>
      <c r="C113" s="47">
        <v>7</v>
      </c>
      <c r="D113" s="47">
        <v>15</v>
      </c>
      <c r="E113" s="37">
        <v>21.973099999999999</v>
      </c>
      <c r="F1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3"/>
      <c r="H113"/>
      <c r="I113"/>
    </row>
    <row r="114" spans="1:9" x14ac:dyDescent="0.25">
      <c r="A114" s="29">
        <v>45627</v>
      </c>
      <c r="B114" s="47">
        <v>12</v>
      </c>
      <c r="C114" s="47">
        <v>7</v>
      </c>
      <c r="D114" s="47">
        <v>16</v>
      </c>
      <c r="E114" s="37">
        <v>18.434200000000001</v>
      </c>
      <c r="F1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4"/>
      <c r="H114"/>
      <c r="I114"/>
    </row>
    <row r="115" spans="1:9" x14ac:dyDescent="0.25">
      <c r="A115" s="29">
        <v>45627</v>
      </c>
      <c r="B115" s="47">
        <v>12</v>
      </c>
      <c r="C115" s="47">
        <v>7</v>
      </c>
      <c r="D115" s="47">
        <v>17</v>
      </c>
      <c r="E115" s="37">
        <v>43.676200000000001</v>
      </c>
      <c r="F1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5"/>
      <c r="H115"/>
      <c r="I115"/>
    </row>
    <row r="116" spans="1:9" x14ac:dyDescent="0.25">
      <c r="A116" s="29">
        <v>45627</v>
      </c>
      <c r="B116" s="47">
        <v>12</v>
      </c>
      <c r="C116" s="47">
        <v>7</v>
      </c>
      <c r="D116" s="47">
        <v>18</v>
      </c>
      <c r="E116" s="37">
        <v>43.261800000000001</v>
      </c>
      <c r="F1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6"/>
      <c r="H116"/>
      <c r="I116"/>
    </row>
    <row r="117" spans="1:9" x14ac:dyDescent="0.25">
      <c r="A117" s="29">
        <v>45627</v>
      </c>
      <c r="B117" s="47">
        <v>12</v>
      </c>
      <c r="C117" s="47">
        <v>7</v>
      </c>
      <c r="D117" s="47">
        <v>19</v>
      </c>
      <c r="E117" s="37">
        <v>44.893599999999999</v>
      </c>
      <c r="F1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7"/>
      <c r="H117"/>
      <c r="I117"/>
    </row>
    <row r="118" spans="1:9" x14ac:dyDescent="0.25">
      <c r="A118" s="29">
        <v>45627</v>
      </c>
      <c r="B118" s="47">
        <v>12</v>
      </c>
      <c r="C118" s="47">
        <v>7</v>
      </c>
      <c r="D118" s="47">
        <v>20</v>
      </c>
      <c r="E118" s="37">
        <v>50.942999999999998</v>
      </c>
      <c r="F1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8"/>
      <c r="H118"/>
      <c r="I118"/>
    </row>
    <row r="119" spans="1:9" x14ac:dyDescent="0.25">
      <c r="A119" s="29">
        <v>45627</v>
      </c>
      <c r="B119" s="47">
        <v>12</v>
      </c>
      <c r="C119" s="47">
        <v>7</v>
      </c>
      <c r="D119" s="47">
        <v>21</v>
      </c>
      <c r="E119" s="37">
        <v>51.200600000000001</v>
      </c>
      <c r="F1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19"/>
      <c r="H119"/>
      <c r="I119"/>
    </row>
    <row r="120" spans="1:9" x14ac:dyDescent="0.25">
      <c r="A120" s="29">
        <v>45627</v>
      </c>
      <c r="B120" s="47">
        <v>12</v>
      </c>
      <c r="C120" s="47">
        <v>7</v>
      </c>
      <c r="D120" s="47">
        <v>22</v>
      </c>
      <c r="E120" s="37">
        <v>41.3752</v>
      </c>
      <c r="F1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0"/>
      <c r="H120"/>
      <c r="I120"/>
    </row>
    <row r="121" spans="1:9" x14ac:dyDescent="0.25">
      <c r="A121" s="29">
        <v>45627</v>
      </c>
      <c r="B121" s="47">
        <v>12</v>
      </c>
      <c r="C121" s="47">
        <v>7</v>
      </c>
      <c r="D121" s="47">
        <v>23</v>
      </c>
      <c r="E121" s="37">
        <v>42.209200000000003</v>
      </c>
      <c r="F1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1"/>
      <c r="H121"/>
      <c r="I121"/>
    </row>
    <row r="122" spans="1:9" x14ac:dyDescent="0.25">
      <c r="A122" s="29">
        <v>45627</v>
      </c>
      <c r="B122" s="47">
        <v>12</v>
      </c>
      <c r="C122" s="47">
        <v>7</v>
      </c>
      <c r="D122" s="47">
        <v>24</v>
      </c>
      <c r="E122" s="37">
        <v>40.296100000000003</v>
      </c>
      <c r="F1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2"/>
      <c r="H122"/>
      <c r="I122"/>
    </row>
    <row r="123" spans="1:9" x14ac:dyDescent="0.25">
      <c r="A123" s="29">
        <v>45628</v>
      </c>
      <c r="B123" s="47">
        <v>12</v>
      </c>
      <c r="C123" s="47">
        <v>1</v>
      </c>
      <c r="D123" s="47">
        <v>1</v>
      </c>
      <c r="E123" s="37">
        <v>41.780999999999999</v>
      </c>
      <c r="F1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3"/>
      <c r="H123"/>
      <c r="I123"/>
    </row>
    <row r="124" spans="1:9" x14ac:dyDescent="0.25">
      <c r="A124" s="29">
        <v>45628</v>
      </c>
      <c r="B124" s="47">
        <v>12</v>
      </c>
      <c r="C124" s="47">
        <v>1</v>
      </c>
      <c r="D124" s="47">
        <v>2</v>
      </c>
      <c r="E124" s="37">
        <v>41.887500000000003</v>
      </c>
      <c r="F1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4"/>
      <c r="H124"/>
      <c r="I124"/>
    </row>
    <row r="125" spans="1:9" x14ac:dyDescent="0.25">
      <c r="A125" s="29">
        <v>45628</v>
      </c>
      <c r="B125" s="47">
        <v>12</v>
      </c>
      <c r="C125" s="47">
        <v>1</v>
      </c>
      <c r="D125" s="47">
        <v>3</v>
      </c>
      <c r="E125" s="37">
        <v>41.229799999999997</v>
      </c>
      <c r="F1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5"/>
      <c r="H125"/>
      <c r="I125"/>
    </row>
    <row r="126" spans="1:9" x14ac:dyDescent="0.25">
      <c r="A126" s="29">
        <v>45628</v>
      </c>
      <c r="B126" s="47">
        <v>12</v>
      </c>
      <c r="C126" s="47">
        <v>1</v>
      </c>
      <c r="D126" s="47">
        <v>4</v>
      </c>
      <c r="E126" s="37">
        <v>42.401000000000003</v>
      </c>
      <c r="F1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6"/>
      <c r="H126"/>
      <c r="I126"/>
    </row>
    <row r="127" spans="1:9" x14ac:dyDescent="0.25">
      <c r="A127" s="29">
        <v>45628</v>
      </c>
      <c r="B127" s="47">
        <v>12</v>
      </c>
      <c r="C127" s="47">
        <v>1</v>
      </c>
      <c r="D127" s="47">
        <v>5</v>
      </c>
      <c r="E127" s="37">
        <v>44.474899999999998</v>
      </c>
      <c r="F1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7"/>
      <c r="H127"/>
      <c r="I127"/>
    </row>
    <row r="128" spans="1:9" x14ac:dyDescent="0.25">
      <c r="A128" s="29">
        <v>45628</v>
      </c>
      <c r="B128" s="47">
        <v>12</v>
      </c>
      <c r="C128" s="47">
        <v>1</v>
      </c>
      <c r="D128" s="47">
        <v>6</v>
      </c>
      <c r="E128" s="37">
        <v>44.487900000000003</v>
      </c>
      <c r="F1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8"/>
      <c r="H128"/>
      <c r="I128"/>
    </row>
    <row r="129" spans="1:9" x14ac:dyDescent="0.25">
      <c r="A129" s="29">
        <v>45628</v>
      </c>
      <c r="B129" s="47">
        <v>12</v>
      </c>
      <c r="C129" s="47">
        <v>1</v>
      </c>
      <c r="D129" s="47">
        <v>7</v>
      </c>
      <c r="E129" s="37">
        <v>48.211399999999998</v>
      </c>
      <c r="F1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29"/>
      <c r="H129"/>
      <c r="I129"/>
    </row>
    <row r="130" spans="1:9" x14ac:dyDescent="0.25">
      <c r="A130" s="29">
        <v>45628</v>
      </c>
      <c r="B130" s="47">
        <v>12</v>
      </c>
      <c r="C130" s="47">
        <v>1</v>
      </c>
      <c r="D130" s="47">
        <v>8</v>
      </c>
      <c r="E130" s="37">
        <v>38.247999999999998</v>
      </c>
      <c r="F1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0"/>
      <c r="H130"/>
      <c r="I130"/>
    </row>
    <row r="131" spans="1:9" x14ac:dyDescent="0.25">
      <c r="A131" s="29">
        <v>45628</v>
      </c>
      <c r="B131" s="47">
        <v>12</v>
      </c>
      <c r="C131" s="47">
        <v>1</v>
      </c>
      <c r="D131" s="47">
        <v>9</v>
      </c>
      <c r="E131" s="37">
        <v>25.606000000000002</v>
      </c>
      <c r="F1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1"/>
      <c r="H131"/>
      <c r="I131"/>
    </row>
    <row r="132" spans="1:9" x14ac:dyDescent="0.25">
      <c r="A132" s="29">
        <v>45628</v>
      </c>
      <c r="B132" s="47">
        <v>12</v>
      </c>
      <c r="C132" s="47">
        <v>1</v>
      </c>
      <c r="D132" s="47">
        <v>10</v>
      </c>
      <c r="E132" s="37">
        <v>39.093699999999998</v>
      </c>
      <c r="F1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2"/>
      <c r="H132"/>
      <c r="I132"/>
    </row>
    <row r="133" spans="1:9" x14ac:dyDescent="0.25">
      <c r="A133" s="29">
        <v>45628</v>
      </c>
      <c r="B133" s="47">
        <v>12</v>
      </c>
      <c r="C133" s="47">
        <v>1</v>
      </c>
      <c r="D133" s="47">
        <v>11</v>
      </c>
      <c r="E133" s="37">
        <v>37.584400000000002</v>
      </c>
      <c r="F1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3"/>
      <c r="H133"/>
      <c r="I133"/>
    </row>
    <row r="134" spans="1:9" x14ac:dyDescent="0.25">
      <c r="A134" s="29">
        <v>45628</v>
      </c>
      <c r="B134" s="47">
        <v>12</v>
      </c>
      <c r="C134" s="47">
        <v>1</v>
      </c>
      <c r="D134" s="47">
        <v>12</v>
      </c>
      <c r="E134" s="37">
        <v>36.148899999999998</v>
      </c>
      <c r="F1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4"/>
      <c r="H134"/>
      <c r="I134"/>
    </row>
    <row r="135" spans="1:9" x14ac:dyDescent="0.25">
      <c r="A135" s="29">
        <v>45628</v>
      </c>
      <c r="B135" s="47">
        <v>12</v>
      </c>
      <c r="C135" s="47">
        <v>1</v>
      </c>
      <c r="D135" s="47">
        <v>13</v>
      </c>
      <c r="E135" s="37">
        <v>28.396899999999999</v>
      </c>
      <c r="F1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5"/>
      <c r="H135"/>
      <c r="I135"/>
    </row>
    <row r="136" spans="1:9" x14ac:dyDescent="0.25">
      <c r="A136" s="29">
        <v>45628</v>
      </c>
      <c r="B136" s="47">
        <v>12</v>
      </c>
      <c r="C136" s="47">
        <v>1</v>
      </c>
      <c r="D136" s="47">
        <v>14</v>
      </c>
      <c r="E136" s="37">
        <v>24.692399999999999</v>
      </c>
      <c r="F1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6"/>
      <c r="H136"/>
      <c r="I136"/>
    </row>
    <row r="137" spans="1:9" x14ac:dyDescent="0.25">
      <c r="A137" s="29">
        <v>45628</v>
      </c>
      <c r="B137" s="47">
        <v>12</v>
      </c>
      <c r="C137" s="47">
        <v>1</v>
      </c>
      <c r="D137" s="47">
        <v>15</v>
      </c>
      <c r="E137" s="37">
        <v>25.5334</v>
      </c>
      <c r="F1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7"/>
      <c r="H137"/>
      <c r="I137"/>
    </row>
    <row r="138" spans="1:9" x14ac:dyDescent="0.25">
      <c r="A138" s="29">
        <v>45628</v>
      </c>
      <c r="B138" s="47">
        <v>12</v>
      </c>
      <c r="C138" s="47">
        <v>1</v>
      </c>
      <c r="D138" s="47">
        <v>16</v>
      </c>
      <c r="E138" s="37">
        <v>39.552900000000001</v>
      </c>
      <c r="F1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8"/>
      <c r="H138"/>
      <c r="I138"/>
    </row>
    <row r="139" spans="1:9" x14ac:dyDescent="0.25">
      <c r="A139" s="29">
        <v>45628</v>
      </c>
      <c r="B139" s="47">
        <v>12</v>
      </c>
      <c r="C139" s="47">
        <v>1</v>
      </c>
      <c r="D139" s="47">
        <v>17</v>
      </c>
      <c r="E139" s="37">
        <v>45.283299999999997</v>
      </c>
      <c r="F1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39"/>
      <c r="H139"/>
      <c r="I139"/>
    </row>
    <row r="140" spans="1:9" x14ac:dyDescent="0.25">
      <c r="A140" s="29">
        <v>45628</v>
      </c>
      <c r="B140" s="47">
        <v>12</v>
      </c>
      <c r="C140" s="47">
        <v>1</v>
      </c>
      <c r="D140" s="47">
        <v>18</v>
      </c>
      <c r="E140" s="37">
        <v>43.012300000000003</v>
      </c>
      <c r="F1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0"/>
      <c r="H140"/>
      <c r="I140"/>
    </row>
    <row r="141" spans="1:9" x14ac:dyDescent="0.25">
      <c r="A141" s="29">
        <v>45628</v>
      </c>
      <c r="B141" s="47">
        <v>12</v>
      </c>
      <c r="C141" s="47">
        <v>1</v>
      </c>
      <c r="D141" s="47">
        <v>19</v>
      </c>
      <c r="E141" s="37">
        <v>41.366</v>
      </c>
      <c r="F1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1"/>
      <c r="H141"/>
      <c r="I141"/>
    </row>
    <row r="142" spans="1:9" x14ac:dyDescent="0.25">
      <c r="A142" s="29">
        <v>45628</v>
      </c>
      <c r="B142" s="47">
        <v>12</v>
      </c>
      <c r="C142" s="47">
        <v>1</v>
      </c>
      <c r="D142" s="47">
        <v>20</v>
      </c>
      <c r="E142" s="37">
        <v>39.667499999999997</v>
      </c>
      <c r="F1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2"/>
      <c r="H142"/>
      <c r="I142"/>
    </row>
    <row r="143" spans="1:9" x14ac:dyDescent="0.25">
      <c r="A143" s="29">
        <v>45628</v>
      </c>
      <c r="B143" s="47">
        <v>12</v>
      </c>
      <c r="C143" s="47">
        <v>1</v>
      </c>
      <c r="D143" s="47">
        <v>21</v>
      </c>
      <c r="E143" s="37">
        <v>37.963900000000002</v>
      </c>
      <c r="F1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3"/>
      <c r="H143"/>
      <c r="I143"/>
    </row>
    <row r="144" spans="1:9" x14ac:dyDescent="0.25">
      <c r="A144" s="29">
        <v>45628</v>
      </c>
      <c r="B144" s="47">
        <v>12</v>
      </c>
      <c r="C144" s="47">
        <v>1</v>
      </c>
      <c r="D144" s="47">
        <v>22</v>
      </c>
      <c r="E144" s="37">
        <v>37.998699999999999</v>
      </c>
      <c r="F1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4"/>
      <c r="H144"/>
      <c r="I144"/>
    </row>
    <row r="145" spans="1:9" x14ac:dyDescent="0.25">
      <c r="A145" s="29">
        <v>45628</v>
      </c>
      <c r="B145" s="47">
        <v>12</v>
      </c>
      <c r="C145" s="47">
        <v>1</v>
      </c>
      <c r="D145" s="47">
        <v>23</v>
      </c>
      <c r="E145" s="37">
        <v>35.228999999999999</v>
      </c>
      <c r="F1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5"/>
      <c r="H145"/>
      <c r="I145"/>
    </row>
    <row r="146" spans="1:9" x14ac:dyDescent="0.25">
      <c r="A146" s="29">
        <v>45628</v>
      </c>
      <c r="B146" s="47">
        <v>12</v>
      </c>
      <c r="C146" s="47">
        <v>1</v>
      </c>
      <c r="D146" s="47">
        <v>24</v>
      </c>
      <c r="E146" s="37">
        <v>34.5396</v>
      </c>
      <c r="F1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6"/>
      <c r="H146"/>
      <c r="I146"/>
    </row>
    <row r="147" spans="1:9" x14ac:dyDescent="0.25">
      <c r="A147" s="29">
        <v>45629</v>
      </c>
      <c r="B147" s="47">
        <v>12</v>
      </c>
      <c r="C147" s="47">
        <v>2</v>
      </c>
      <c r="D147" s="47">
        <v>1</v>
      </c>
      <c r="E147" s="37">
        <v>38.373199999999997</v>
      </c>
      <c r="F1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7"/>
      <c r="H147"/>
      <c r="I147"/>
    </row>
    <row r="148" spans="1:9" x14ac:dyDescent="0.25">
      <c r="A148" s="29">
        <v>45629</v>
      </c>
      <c r="B148" s="47">
        <v>12</v>
      </c>
      <c r="C148" s="47">
        <v>2</v>
      </c>
      <c r="D148" s="47">
        <v>2</v>
      </c>
      <c r="E148" s="37">
        <v>39.241100000000003</v>
      </c>
      <c r="F1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8"/>
      <c r="H148"/>
      <c r="I148"/>
    </row>
    <row r="149" spans="1:9" x14ac:dyDescent="0.25">
      <c r="A149" s="29">
        <v>45629</v>
      </c>
      <c r="B149" s="47">
        <v>12</v>
      </c>
      <c r="C149" s="47">
        <v>2</v>
      </c>
      <c r="D149" s="47">
        <v>3</v>
      </c>
      <c r="E149" s="37">
        <v>38.1295</v>
      </c>
      <c r="F1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49"/>
      <c r="H149"/>
      <c r="I149"/>
    </row>
    <row r="150" spans="1:9" x14ac:dyDescent="0.25">
      <c r="A150" s="29">
        <v>45629</v>
      </c>
      <c r="B150" s="47">
        <v>12</v>
      </c>
      <c r="C150" s="47">
        <v>2</v>
      </c>
      <c r="D150" s="47">
        <v>4</v>
      </c>
      <c r="E150" s="37">
        <v>35.732199999999999</v>
      </c>
      <c r="F1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0"/>
      <c r="H150"/>
      <c r="I150"/>
    </row>
    <row r="151" spans="1:9" x14ac:dyDescent="0.25">
      <c r="A151" s="29">
        <v>45629</v>
      </c>
      <c r="B151" s="47">
        <v>12</v>
      </c>
      <c r="C151" s="47">
        <v>2</v>
      </c>
      <c r="D151" s="47">
        <v>5</v>
      </c>
      <c r="E151" s="37">
        <v>39.152999999999999</v>
      </c>
      <c r="F1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1"/>
      <c r="H151"/>
      <c r="I151"/>
    </row>
    <row r="152" spans="1:9" x14ac:dyDescent="0.25">
      <c r="A152" s="29">
        <v>45629</v>
      </c>
      <c r="B152" s="47">
        <v>12</v>
      </c>
      <c r="C152" s="47">
        <v>2</v>
      </c>
      <c r="D152" s="47">
        <v>6</v>
      </c>
      <c r="E152" s="37">
        <v>41.6922</v>
      </c>
      <c r="F1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2"/>
      <c r="H152"/>
      <c r="I152"/>
    </row>
    <row r="153" spans="1:9" x14ac:dyDescent="0.25">
      <c r="A153" s="29">
        <v>45629</v>
      </c>
      <c r="B153" s="47">
        <v>12</v>
      </c>
      <c r="C153" s="47">
        <v>2</v>
      </c>
      <c r="D153" s="47">
        <v>7</v>
      </c>
      <c r="E153" s="37">
        <v>45.872199999999999</v>
      </c>
      <c r="F1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3"/>
      <c r="H153"/>
      <c r="I153"/>
    </row>
    <row r="154" spans="1:9" x14ac:dyDescent="0.25">
      <c r="A154" s="29">
        <v>45629</v>
      </c>
      <c r="B154" s="47">
        <v>12</v>
      </c>
      <c r="C154" s="47">
        <v>2</v>
      </c>
      <c r="D154" s="47">
        <v>8</v>
      </c>
      <c r="E154" s="37">
        <v>41.677500000000002</v>
      </c>
      <c r="F1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4"/>
      <c r="H154"/>
      <c r="I154"/>
    </row>
    <row r="155" spans="1:9" x14ac:dyDescent="0.25">
      <c r="A155" s="29">
        <v>45629</v>
      </c>
      <c r="B155" s="47">
        <v>12</v>
      </c>
      <c r="C155" s="47">
        <v>2</v>
      </c>
      <c r="D155" s="47">
        <v>9</v>
      </c>
      <c r="E155" s="37">
        <v>32.255699999999997</v>
      </c>
      <c r="F1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5"/>
      <c r="H155"/>
      <c r="I155"/>
    </row>
    <row r="156" spans="1:9" x14ac:dyDescent="0.25">
      <c r="A156" s="29">
        <v>45629</v>
      </c>
      <c r="B156" s="47">
        <v>12</v>
      </c>
      <c r="C156" s="47">
        <v>2</v>
      </c>
      <c r="D156" s="47">
        <v>10</v>
      </c>
      <c r="E156" s="37">
        <v>36.279499999999999</v>
      </c>
      <c r="F1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6"/>
      <c r="H156"/>
      <c r="I156"/>
    </row>
    <row r="157" spans="1:9" x14ac:dyDescent="0.25">
      <c r="A157" s="29">
        <v>45629</v>
      </c>
      <c r="B157" s="47">
        <v>12</v>
      </c>
      <c r="C157" s="47">
        <v>2</v>
      </c>
      <c r="D157" s="47">
        <v>11</v>
      </c>
      <c r="E157" s="37">
        <v>34.527200000000001</v>
      </c>
      <c r="F1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7"/>
      <c r="H157"/>
      <c r="I157"/>
    </row>
    <row r="158" spans="1:9" x14ac:dyDescent="0.25">
      <c r="A158" s="29">
        <v>45629</v>
      </c>
      <c r="B158" s="47">
        <v>12</v>
      </c>
      <c r="C158" s="47">
        <v>2</v>
      </c>
      <c r="D158" s="47">
        <v>12</v>
      </c>
      <c r="E158" s="37">
        <v>32.298099999999998</v>
      </c>
      <c r="F1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8"/>
      <c r="H158"/>
      <c r="I158"/>
    </row>
    <row r="159" spans="1:9" x14ac:dyDescent="0.25">
      <c r="A159" s="29">
        <v>45629</v>
      </c>
      <c r="B159" s="47">
        <v>12</v>
      </c>
      <c r="C159" s="47">
        <v>2</v>
      </c>
      <c r="D159" s="47">
        <v>13</v>
      </c>
      <c r="E159" s="37">
        <v>25.244199999999999</v>
      </c>
      <c r="F1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59"/>
      <c r="H159"/>
      <c r="I159"/>
    </row>
    <row r="160" spans="1:9" x14ac:dyDescent="0.25">
      <c r="A160" s="29">
        <v>45629</v>
      </c>
      <c r="B160" s="47">
        <v>12</v>
      </c>
      <c r="C160" s="47">
        <v>2</v>
      </c>
      <c r="D160" s="47">
        <v>14</v>
      </c>
      <c r="E160" s="37">
        <v>28.285599999999999</v>
      </c>
      <c r="F1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0"/>
      <c r="H160"/>
      <c r="I160"/>
    </row>
    <row r="161" spans="1:9" x14ac:dyDescent="0.25">
      <c r="A161" s="29">
        <v>45629</v>
      </c>
      <c r="B161" s="47">
        <v>12</v>
      </c>
      <c r="C161" s="47">
        <v>2</v>
      </c>
      <c r="D161" s="47">
        <v>15</v>
      </c>
      <c r="E161" s="37">
        <v>30.009</v>
      </c>
      <c r="F1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1"/>
      <c r="H161"/>
      <c r="I161"/>
    </row>
    <row r="162" spans="1:9" x14ac:dyDescent="0.25">
      <c r="A162" s="29">
        <v>45629</v>
      </c>
      <c r="B162" s="47">
        <v>12</v>
      </c>
      <c r="C162" s="47">
        <v>2</v>
      </c>
      <c r="D162" s="47">
        <v>16</v>
      </c>
      <c r="E162" s="37">
        <v>30.821200000000001</v>
      </c>
      <c r="F1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2"/>
      <c r="H162"/>
      <c r="I162"/>
    </row>
    <row r="163" spans="1:9" x14ac:dyDescent="0.25">
      <c r="A163" s="29">
        <v>45629</v>
      </c>
      <c r="B163" s="47">
        <v>12</v>
      </c>
      <c r="C163" s="47">
        <v>2</v>
      </c>
      <c r="D163" s="47">
        <v>17</v>
      </c>
      <c r="E163" s="37">
        <v>38.768000000000001</v>
      </c>
      <c r="F1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3"/>
      <c r="H163"/>
      <c r="I163"/>
    </row>
    <row r="164" spans="1:9" x14ac:dyDescent="0.25">
      <c r="A164" s="29">
        <v>45629</v>
      </c>
      <c r="B164" s="47">
        <v>12</v>
      </c>
      <c r="C164" s="47">
        <v>2</v>
      </c>
      <c r="D164" s="47">
        <v>18</v>
      </c>
      <c r="E164" s="37">
        <v>41.8688</v>
      </c>
      <c r="F1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4"/>
      <c r="H164"/>
      <c r="I164"/>
    </row>
    <row r="165" spans="1:9" x14ac:dyDescent="0.25">
      <c r="A165" s="29">
        <v>45629</v>
      </c>
      <c r="B165" s="47">
        <v>12</v>
      </c>
      <c r="C165" s="47">
        <v>2</v>
      </c>
      <c r="D165" s="47">
        <v>19</v>
      </c>
      <c r="E165" s="37">
        <v>41.474299999999999</v>
      </c>
      <c r="F1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5"/>
      <c r="H165"/>
      <c r="I165"/>
    </row>
    <row r="166" spans="1:9" x14ac:dyDescent="0.25">
      <c r="A166" s="29">
        <v>45629</v>
      </c>
      <c r="B166" s="47">
        <v>12</v>
      </c>
      <c r="C166" s="47">
        <v>2</v>
      </c>
      <c r="D166" s="47">
        <v>20</v>
      </c>
      <c r="E166" s="37">
        <v>40.112699999999997</v>
      </c>
      <c r="F1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6"/>
      <c r="H166"/>
      <c r="I166"/>
    </row>
    <row r="167" spans="1:9" x14ac:dyDescent="0.25">
      <c r="A167" s="29">
        <v>45629</v>
      </c>
      <c r="B167" s="47">
        <v>12</v>
      </c>
      <c r="C167" s="47">
        <v>2</v>
      </c>
      <c r="D167" s="47">
        <v>21</v>
      </c>
      <c r="E167" s="37">
        <v>37.8596</v>
      </c>
      <c r="F1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7"/>
      <c r="H167"/>
      <c r="I167"/>
    </row>
    <row r="168" spans="1:9" x14ac:dyDescent="0.25">
      <c r="A168" s="29">
        <v>45629</v>
      </c>
      <c r="B168" s="47">
        <v>12</v>
      </c>
      <c r="C168" s="47">
        <v>2</v>
      </c>
      <c r="D168" s="47">
        <v>22</v>
      </c>
      <c r="E168" s="37">
        <v>36.935400000000001</v>
      </c>
      <c r="F1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8"/>
      <c r="H168"/>
      <c r="I168"/>
    </row>
    <row r="169" spans="1:9" x14ac:dyDescent="0.25">
      <c r="A169" s="29">
        <v>45629</v>
      </c>
      <c r="B169" s="47">
        <v>12</v>
      </c>
      <c r="C169" s="47">
        <v>2</v>
      </c>
      <c r="D169" s="47">
        <v>23</v>
      </c>
      <c r="E169" s="37">
        <v>41.552399999999999</v>
      </c>
      <c r="F1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69"/>
      <c r="H169"/>
      <c r="I169"/>
    </row>
    <row r="170" spans="1:9" x14ac:dyDescent="0.25">
      <c r="A170" s="29">
        <v>45629</v>
      </c>
      <c r="B170" s="47">
        <v>12</v>
      </c>
      <c r="C170" s="47">
        <v>2</v>
      </c>
      <c r="D170" s="47">
        <v>24</v>
      </c>
      <c r="E170" s="37">
        <v>41.855899999999998</v>
      </c>
      <c r="F1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0"/>
      <c r="H170"/>
      <c r="I170"/>
    </row>
    <row r="171" spans="1:9" x14ac:dyDescent="0.25">
      <c r="A171" s="29">
        <v>45630</v>
      </c>
      <c r="B171" s="47">
        <v>12</v>
      </c>
      <c r="C171" s="47">
        <v>3</v>
      </c>
      <c r="D171" s="47">
        <v>1</v>
      </c>
      <c r="E171" s="37">
        <v>38.975499999999997</v>
      </c>
      <c r="F1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1"/>
      <c r="H171"/>
      <c r="I171"/>
    </row>
    <row r="172" spans="1:9" x14ac:dyDescent="0.25">
      <c r="A172" s="29">
        <v>45630</v>
      </c>
      <c r="B172" s="47">
        <v>12</v>
      </c>
      <c r="C172" s="47">
        <v>3</v>
      </c>
      <c r="D172" s="47">
        <v>2</v>
      </c>
      <c r="E172" s="37">
        <v>40.817999999999998</v>
      </c>
      <c r="F1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2"/>
      <c r="H172"/>
      <c r="I172"/>
    </row>
    <row r="173" spans="1:9" x14ac:dyDescent="0.25">
      <c r="A173" s="29">
        <v>45630</v>
      </c>
      <c r="B173" s="47">
        <v>12</v>
      </c>
      <c r="C173" s="47">
        <v>3</v>
      </c>
      <c r="D173" s="47">
        <v>3</v>
      </c>
      <c r="E173" s="37">
        <v>47.468400000000003</v>
      </c>
      <c r="F1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3"/>
      <c r="H173"/>
      <c r="I173"/>
    </row>
    <row r="174" spans="1:9" x14ac:dyDescent="0.25">
      <c r="A174" s="29">
        <v>45630</v>
      </c>
      <c r="B174" s="47">
        <v>12</v>
      </c>
      <c r="C174" s="47">
        <v>3</v>
      </c>
      <c r="D174" s="47">
        <v>4</v>
      </c>
      <c r="E174" s="37">
        <v>45.661200000000001</v>
      </c>
      <c r="F1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4"/>
      <c r="H174"/>
      <c r="I174"/>
    </row>
    <row r="175" spans="1:9" x14ac:dyDescent="0.25">
      <c r="A175" s="29">
        <v>45630</v>
      </c>
      <c r="B175" s="47">
        <v>12</v>
      </c>
      <c r="C175" s="47">
        <v>3</v>
      </c>
      <c r="D175" s="47">
        <v>5</v>
      </c>
      <c r="E175" s="37">
        <v>45.898800000000001</v>
      </c>
      <c r="F1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5"/>
      <c r="H175"/>
      <c r="I175"/>
    </row>
    <row r="176" spans="1:9" x14ac:dyDescent="0.25">
      <c r="A176" s="29">
        <v>45630</v>
      </c>
      <c r="B176" s="47">
        <v>12</v>
      </c>
      <c r="C176" s="47">
        <v>3</v>
      </c>
      <c r="D176" s="47">
        <v>6</v>
      </c>
      <c r="E176" s="37">
        <v>48.085000000000001</v>
      </c>
      <c r="F1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6"/>
      <c r="H176"/>
      <c r="I176"/>
    </row>
    <row r="177" spans="1:9" x14ac:dyDescent="0.25">
      <c r="A177" s="29">
        <v>45630</v>
      </c>
      <c r="B177" s="47">
        <v>12</v>
      </c>
      <c r="C177" s="47">
        <v>3</v>
      </c>
      <c r="D177" s="47">
        <v>7</v>
      </c>
      <c r="E177" s="37">
        <v>45.2166</v>
      </c>
      <c r="F1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7"/>
      <c r="H177"/>
      <c r="I177"/>
    </row>
    <row r="178" spans="1:9" x14ac:dyDescent="0.25">
      <c r="A178" s="29">
        <v>45630</v>
      </c>
      <c r="B178" s="47">
        <v>12</v>
      </c>
      <c r="C178" s="47">
        <v>3</v>
      </c>
      <c r="D178" s="47">
        <v>8</v>
      </c>
      <c r="E178" s="37">
        <v>41.068300000000001</v>
      </c>
      <c r="F1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8"/>
      <c r="H178"/>
      <c r="I178"/>
    </row>
    <row r="179" spans="1:9" x14ac:dyDescent="0.25">
      <c r="A179" s="29">
        <v>45630</v>
      </c>
      <c r="B179" s="47">
        <v>12</v>
      </c>
      <c r="C179" s="47">
        <v>3</v>
      </c>
      <c r="D179" s="47">
        <v>9</v>
      </c>
      <c r="E179" s="37">
        <v>30.4834</v>
      </c>
      <c r="F1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79"/>
      <c r="H179"/>
      <c r="I179"/>
    </row>
    <row r="180" spans="1:9" x14ac:dyDescent="0.25">
      <c r="A180" s="29">
        <v>45630</v>
      </c>
      <c r="B180" s="47">
        <v>12</v>
      </c>
      <c r="C180" s="47">
        <v>3</v>
      </c>
      <c r="D180" s="47">
        <v>10</v>
      </c>
      <c r="E180" s="37">
        <v>33.107999999999997</v>
      </c>
      <c r="F1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0"/>
      <c r="H180"/>
      <c r="I180"/>
    </row>
    <row r="181" spans="1:9" x14ac:dyDescent="0.25">
      <c r="A181" s="29">
        <v>45630</v>
      </c>
      <c r="B181" s="47">
        <v>12</v>
      </c>
      <c r="C181" s="47">
        <v>3</v>
      </c>
      <c r="D181" s="47">
        <v>11</v>
      </c>
      <c r="E181" s="37">
        <v>28.4619</v>
      </c>
      <c r="F1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1"/>
      <c r="H181"/>
      <c r="I181"/>
    </row>
    <row r="182" spans="1:9" x14ac:dyDescent="0.25">
      <c r="A182" s="29">
        <v>45630</v>
      </c>
      <c r="B182" s="47">
        <v>12</v>
      </c>
      <c r="C182" s="47">
        <v>3</v>
      </c>
      <c r="D182" s="47">
        <v>12</v>
      </c>
      <c r="E182" s="37">
        <v>29.487400000000001</v>
      </c>
      <c r="F1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2"/>
      <c r="H182"/>
      <c r="I182"/>
    </row>
    <row r="183" spans="1:9" x14ac:dyDescent="0.25">
      <c r="A183" s="29">
        <v>45630</v>
      </c>
      <c r="B183" s="47">
        <v>12</v>
      </c>
      <c r="C183" s="47">
        <v>3</v>
      </c>
      <c r="D183" s="47">
        <v>13</v>
      </c>
      <c r="E183" s="37">
        <v>25.910499999999999</v>
      </c>
      <c r="F1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3"/>
      <c r="H183"/>
      <c r="I183"/>
    </row>
    <row r="184" spans="1:9" x14ac:dyDescent="0.25">
      <c r="A184" s="29">
        <v>45630</v>
      </c>
      <c r="B184" s="47">
        <v>12</v>
      </c>
      <c r="C184" s="47">
        <v>3</v>
      </c>
      <c r="D184" s="47">
        <v>14</v>
      </c>
      <c r="E184" s="37">
        <v>26.2011</v>
      </c>
      <c r="F1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4"/>
      <c r="H184"/>
      <c r="I184"/>
    </row>
    <row r="185" spans="1:9" x14ac:dyDescent="0.25">
      <c r="A185" s="29">
        <v>45630</v>
      </c>
      <c r="B185" s="47">
        <v>12</v>
      </c>
      <c r="C185" s="47">
        <v>3</v>
      </c>
      <c r="D185" s="47">
        <v>15</v>
      </c>
      <c r="E185" s="37">
        <v>29.869</v>
      </c>
      <c r="F1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5"/>
      <c r="H185"/>
      <c r="I185"/>
    </row>
    <row r="186" spans="1:9" x14ac:dyDescent="0.25">
      <c r="A186" s="29">
        <v>45630</v>
      </c>
      <c r="B186" s="47">
        <v>12</v>
      </c>
      <c r="C186" s="47">
        <v>3</v>
      </c>
      <c r="D186" s="47">
        <v>16</v>
      </c>
      <c r="E186" s="37">
        <v>45.325699999999998</v>
      </c>
      <c r="F1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6"/>
      <c r="H186"/>
      <c r="I186"/>
    </row>
    <row r="187" spans="1:9" x14ac:dyDescent="0.25">
      <c r="A187" s="29">
        <v>45630</v>
      </c>
      <c r="B187" s="47">
        <v>12</v>
      </c>
      <c r="C187" s="47">
        <v>3</v>
      </c>
      <c r="D187" s="47">
        <v>17</v>
      </c>
      <c r="E187" s="37">
        <v>53.712899999999998</v>
      </c>
      <c r="F1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7"/>
      <c r="H187"/>
      <c r="I187"/>
    </row>
    <row r="188" spans="1:9" x14ac:dyDescent="0.25">
      <c r="A188" s="29">
        <v>45630</v>
      </c>
      <c r="B188" s="47">
        <v>12</v>
      </c>
      <c r="C188" s="47">
        <v>3</v>
      </c>
      <c r="D188" s="47">
        <v>18</v>
      </c>
      <c r="E188" s="37">
        <v>47.797499999999999</v>
      </c>
      <c r="F1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8"/>
      <c r="H188"/>
      <c r="I188"/>
    </row>
    <row r="189" spans="1:9" x14ac:dyDescent="0.25">
      <c r="A189" s="29">
        <v>45630</v>
      </c>
      <c r="B189" s="47">
        <v>12</v>
      </c>
      <c r="C189" s="47">
        <v>3</v>
      </c>
      <c r="D189" s="47">
        <v>19</v>
      </c>
      <c r="E189" s="37">
        <v>92.5929</v>
      </c>
      <c r="F1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89"/>
      <c r="H189"/>
      <c r="I189"/>
    </row>
    <row r="190" spans="1:9" x14ac:dyDescent="0.25">
      <c r="A190" s="29">
        <v>45630</v>
      </c>
      <c r="B190" s="47">
        <v>12</v>
      </c>
      <c r="C190" s="47">
        <v>3</v>
      </c>
      <c r="D190" s="47">
        <v>20</v>
      </c>
      <c r="E190" s="37">
        <v>97.816000000000003</v>
      </c>
      <c r="F1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0"/>
      <c r="H190"/>
      <c r="I190"/>
    </row>
    <row r="191" spans="1:9" x14ac:dyDescent="0.25">
      <c r="A191" s="29">
        <v>45630</v>
      </c>
      <c r="B191" s="47">
        <v>12</v>
      </c>
      <c r="C191" s="47">
        <v>3</v>
      </c>
      <c r="D191" s="47">
        <v>21</v>
      </c>
      <c r="E191" s="37">
        <v>115.9537</v>
      </c>
      <c r="F1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1"/>
      <c r="H191"/>
      <c r="I191"/>
    </row>
    <row r="192" spans="1:9" x14ac:dyDescent="0.25">
      <c r="A192" s="29">
        <v>45630</v>
      </c>
      <c r="B192" s="47">
        <v>12</v>
      </c>
      <c r="C192" s="47">
        <v>3</v>
      </c>
      <c r="D192" s="47">
        <v>22</v>
      </c>
      <c r="E192" s="37">
        <v>118.7277</v>
      </c>
      <c r="F1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2"/>
      <c r="H192"/>
      <c r="I192"/>
    </row>
    <row r="193" spans="1:9" x14ac:dyDescent="0.25">
      <c r="A193" s="29">
        <v>45630</v>
      </c>
      <c r="B193" s="47">
        <v>12</v>
      </c>
      <c r="C193" s="47">
        <v>3</v>
      </c>
      <c r="D193" s="47">
        <v>23</v>
      </c>
      <c r="E193" s="37">
        <v>53.679900000000004</v>
      </c>
      <c r="F1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3"/>
      <c r="H193"/>
      <c r="I193"/>
    </row>
    <row r="194" spans="1:9" x14ac:dyDescent="0.25">
      <c r="A194" s="29">
        <v>45630</v>
      </c>
      <c r="B194" s="47">
        <v>12</v>
      </c>
      <c r="C194" s="47">
        <v>3</v>
      </c>
      <c r="D194" s="47">
        <v>24</v>
      </c>
      <c r="E194" s="37">
        <v>52.1661</v>
      </c>
      <c r="F1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4"/>
      <c r="H194"/>
      <c r="I194"/>
    </row>
    <row r="195" spans="1:9" x14ac:dyDescent="0.25">
      <c r="A195" s="29">
        <v>45631</v>
      </c>
      <c r="B195" s="47">
        <v>12</v>
      </c>
      <c r="C195" s="47">
        <v>4</v>
      </c>
      <c r="D195" s="47">
        <v>1</v>
      </c>
      <c r="E195" s="37">
        <v>43.989800000000002</v>
      </c>
      <c r="F1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5"/>
      <c r="H195"/>
      <c r="I195"/>
    </row>
    <row r="196" spans="1:9" x14ac:dyDescent="0.25">
      <c r="A196" s="29">
        <v>45631</v>
      </c>
      <c r="B196" s="47">
        <v>12</v>
      </c>
      <c r="C196" s="47">
        <v>4</v>
      </c>
      <c r="D196" s="47">
        <v>2</v>
      </c>
      <c r="E196" s="37">
        <v>44.805300000000003</v>
      </c>
      <c r="F1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6"/>
      <c r="H196"/>
      <c r="I196"/>
    </row>
    <row r="197" spans="1:9" x14ac:dyDescent="0.25">
      <c r="A197" s="29">
        <v>45631</v>
      </c>
      <c r="B197" s="47">
        <v>12</v>
      </c>
      <c r="C197" s="47">
        <v>4</v>
      </c>
      <c r="D197" s="47">
        <v>3</v>
      </c>
      <c r="E197" s="37">
        <v>46.938899999999997</v>
      </c>
      <c r="F1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7"/>
      <c r="H197"/>
      <c r="I197"/>
    </row>
    <row r="198" spans="1:9" x14ac:dyDescent="0.25">
      <c r="A198" s="29">
        <v>45631</v>
      </c>
      <c r="B198" s="47">
        <v>12</v>
      </c>
      <c r="C198" s="47">
        <v>4</v>
      </c>
      <c r="D198" s="47">
        <v>4</v>
      </c>
      <c r="E198" s="37">
        <v>49.037700000000001</v>
      </c>
      <c r="F1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8"/>
      <c r="H198"/>
      <c r="I198"/>
    </row>
    <row r="199" spans="1:9" x14ac:dyDescent="0.25">
      <c r="A199" s="29">
        <v>45631</v>
      </c>
      <c r="B199" s="47">
        <v>12</v>
      </c>
      <c r="C199" s="47">
        <v>4</v>
      </c>
      <c r="D199" s="47">
        <v>5</v>
      </c>
      <c r="E199" s="37">
        <v>49.132800000000003</v>
      </c>
      <c r="F1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199"/>
      <c r="H199"/>
      <c r="I199"/>
    </row>
    <row r="200" spans="1:9" x14ac:dyDescent="0.25">
      <c r="A200" s="29">
        <v>45631</v>
      </c>
      <c r="B200" s="47">
        <v>12</v>
      </c>
      <c r="C200" s="47">
        <v>4</v>
      </c>
      <c r="D200" s="47">
        <v>6</v>
      </c>
      <c r="E200" s="37">
        <v>55.651000000000003</v>
      </c>
      <c r="F2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0"/>
      <c r="H200"/>
      <c r="I200"/>
    </row>
    <row r="201" spans="1:9" x14ac:dyDescent="0.25">
      <c r="A201" s="29">
        <v>45631</v>
      </c>
      <c r="B201" s="47">
        <v>12</v>
      </c>
      <c r="C201" s="47">
        <v>4</v>
      </c>
      <c r="D201" s="47">
        <v>7</v>
      </c>
      <c r="E201" s="37">
        <v>69.078800000000001</v>
      </c>
      <c r="F2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1"/>
      <c r="H201"/>
      <c r="I201"/>
    </row>
    <row r="202" spans="1:9" x14ac:dyDescent="0.25">
      <c r="A202" s="29">
        <v>45631</v>
      </c>
      <c r="B202" s="47">
        <v>12</v>
      </c>
      <c r="C202" s="47">
        <v>4</v>
      </c>
      <c r="D202" s="47">
        <v>8</v>
      </c>
      <c r="E202" s="37">
        <v>49.764699999999998</v>
      </c>
      <c r="F2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2"/>
      <c r="H202"/>
      <c r="I202"/>
    </row>
    <row r="203" spans="1:9" x14ac:dyDescent="0.25">
      <c r="A203" s="29">
        <v>45631</v>
      </c>
      <c r="B203" s="47">
        <v>12</v>
      </c>
      <c r="C203" s="47">
        <v>4</v>
      </c>
      <c r="D203" s="47">
        <v>9</v>
      </c>
      <c r="E203" s="37">
        <v>34.2789</v>
      </c>
      <c r="F2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3"/>
      <c r="H203"/>
      <c r="I203"/>
    </row>
    <row r="204" spans="1:9" x14ac:dyDescent="0.25">
      <c r="A204" s="29">
        <v>45631</v>
      </c>
      <c r="B204" s="47">
        <v>12</v>
      </c>
      <c r="C204" s="47">
        <v>4</v>
      </c>
      <c r="D204" s="47">
        <v>10</v>
      </c>
      <c r="E204" s="37">
        <v>26.162500000000001</v>
      </c>
      <c r="F2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4"/>
      <c r="H204"/>
      <c r="I204"/>
    </row>
    <row r="205" spans="1:9" x14ac:dyDescent="0.25">
      <c r="A205" s="29">
        <v>45631</v>
      </c>
      <c r="B205" s="47">
        <v>12</v>
      </c>
      <c r="C205" s="47">
        <v>4</v>
      </c>
      <c r="D205" s="47">
        <v>11</v>
      </c>
      <c r="E205" s="37">
        <v>32.359299999999998</v>
      </c>
      <c r="F2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5"/>
      <c r="H205"/>
      <c r="I205"/>
    </row>
    <row r="206" spans="1:9" x14ac:dyDescent="0.25">
      <c r="A206" s="29">
        <v>45631</v>
      </c>
      <c r="B206" s="47">
        <v>12</v>
      </c>
      <c r="C206" s="47">
        <v>4</v>
      </c>
      <c r="D206" s="47">
        <v>12</v>
      </c>
      <c r="E206" s="37">
        <v>25.928100000000001</v>
      </c>
      <c r="F2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6"/>
      <c r="H206"/>
      <c r="I206"/>
    </row>
    <row r="207" spans="1:9" x14ac:dyDescent="0.25">
      <c r="A207" s="29">
        <v>45631</v>
      </c>
      <c r="B207" s="47">
        <v>12</v>
      </c>
      <c r="C207" s="47">
        <v>4</v>
      </c>
      <c r="D207" s="47">
        <v>13</v>
      </c>
      <c r="E207" s="37">
        <v>28.9984</v>
      </c>
      <c r="F2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7"/>
      <c r="H207"/>
      <c r="I207"/>
    </row>
    <row r="208" spans="1:9" x14ac:dyDescent="0.25">
      <c r="A208" s="29">
        <v>45631</v>
      </c>
      <c r="B208" s="47">
        <v>12</v>
      </c>
      <c r="C208" s="47">
        <v>4</v>
      </c>
      <c r="D208" s="47">
        <v>14</v>
      </c>
      <c r="E208" s="37">
        <v>31.103400000000001</v>
      </c>
      <c r="F2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8"/>
      <c r="H208"/>
      <c r="I208"/>
    </row>
    <row r="209" spans="1:9" x14ac:dyDescent="0.25">
      <c r="A209" s="29">
        <v>45631</v>
      </c>
      <c r="B209" s="47">
        <v>12</v>
      </c>
      <c r="C209" s="47">
        <v>4</v>
      </c>
      <c r="D209" s="47">
        <v>15</v>
      </c>
      <c r="E209" s="37">
        <v>32.301299999999998</v>
      </c>
      <c r="F2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09"/>
      <c r="H209"/>
      <c r="I209"/>
    </row>
    <row r="210" spans="1:9" x14ac:dyDescent="0.25">
      <c r="A210" s="29">
        <v>45631</v>
      </c>
      <c r="B210" s="47">
        <v>12</v>
      </c>
      <c r="C210" s="47">
        <v>4</v>
      </c>
      <c r="D210" s="47">
        <v>16</v>
      </c>
      <c r="E210" s="37">
        <v>36.932899999999997</v>
      </c>
      <c r="F2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0"/>
      <c r="H210"/>
      <c r="I210"/>
    </row>
    <row r="211" spans="1:9" x14ac:dyDescent="0.25">
      <c r="A211" s="29">
        <v>45631</v>
      </c>
      <c r="B211" s="47">
        <v>12</v>
      </c>
      <c r="C211" s="47">
        <v>4</v>
      </c>
      <c r="D211" s="47">
        <v>17</v>
      </c>
      <c r="E211" s="37">
        <v>54.840600000000002</v>
      </c>
      <c r="F2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1"/>
      <c r="H211"/>
      <c r="I211"/>
    </row>
    <row r="212" spans="1:9" x14ac:dyDescent="0.25">
      <c r="A212" s="29">
        <v>45631</v>
      </c>
      <c r="B212" s="47">
        <v>12</v>
      </c>
      <c r="C212" s="47">
        <v>4</v>
      </c>
      <c r="D212" s="47">
        <v>18</v>
      </c>
      <c r="E212" s="37">
        <v>39.655799999999999</v>
      </c>
      <c r="F2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2"/>
      <c r="H212"/>
      <c r="I212"/>
    </row>
    <row r="213" spans="1:9" x14ac:dyDescent="0.25">
      <c r="A213" s="29">
        <v>45631</v>
      </c>
      <c r="B213" s="47">
        <v>12</v>
      </c>
      <c r="C213" s="47">
        <v>4</v>
      </c>
      <c r="D213" s="47">
        <v>19</v>
      </c>
      <c r="E213" s="37">
        <v>38.604100000000003</v>
      </c>
      <c r="F2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3"/>
      <c r="H213"/>
      <c r="I213"/>
    </row>
    <row r="214" spans="1:9" x14ac:dyDescent="0.25">
      <c r="A214" s="29">
        <v>45631</v>
      </c>
      <c r="B214" s="47">
        <v>12</v>
      </c>
      <c r="C214" s="47">
        <v>4</v>
      </c>
      <c r="D214" s="47">
        <v>20</v>
      </c>
      <c r="E214" s="37">
        <v>37.481200000000001</v>
      </c>
      <c r="F2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4"/>
      <c r="H214"/>
      <c r="I214"/>
    </row>
    <row r="215" spans="1:9" x14ac:dyDescent="0.25">
      <c r="A215" s="29">
        <v>45631</v>
      </c>
      <c r="B215" s="47">
        <v>12</v>
      </c>
      <c r="C215" s="47">
        <v>4</v>
      </c>
      <c r="D215" s="47">
        <v>21</v>
      </c>
      <c r="E215" s="37">
        <v>40.3108</v>
      </c>
      <c r="F2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5"/>
      <c r="H215"/>
      <c r="I215"/>
    </row>
    <row r="216" spans="1:9" x14ac:dyDescent="0.25">
      <c r="A216" s="29">
        <v>45631</v>
      </c>
      <c r="B216" s="47">
        <v>12</v>
      </c>
      <c r="C216" s="47">
        <v>4</v>
      </c>
      <c r="D216" s="47">
        <v>22</v>
      </c>
      <c r="E216" s="37">
        <v>37.213900000000002</v>
      </c>
      <c r="F2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6"/>
      <c r="H216"/>
      <c r="I216"/>
    </row>
    <row r="217" spans="1:9" x14ac:dyDescent="0.25">
      <c r="A217" s="29">
        <v>45631</v>
      </c>
      <c r="B217" s="47">
        <v>12</v>
      </c>
      <c r="C217" s="47">
        <v>4</v>
      </c>
      <c r="D217" s="47">
        <v>23</v>
      </c>
      <c r="E217" s="37">
        <v>42.111699999999999</v>
      </c>
      <c r="F2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7"/>
      <c r="H217"/>
      <c r="I217"/>
    </row>
    <row r="218" spans="1:9" x14ac:dyDescent="0.25">
      <c r="A218" s="29">
        <v>45631</v>
      </c>
      <c r="B218" s="47">
        <v>12</v>
      </c>
      <c r="C218" s="47">
        <v>4</v>
      </c>
      <c r="D218" s="47">
        <v>24</v>
      </c>
      <c r="E218" s="37">
        <v>39.958199999999998</v>
      </c>
      <c r="F2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8"/>
      <c r="H218"/>
      <c r="I218"/>
    </row>
    <row r="219" spans="1:9" x14ac:dyDescent="0.25">
      <c r="A219" s="29">
        <v>45632</v>
      </c>
      <c r="B219" s="47">
        <v>12</v>
      </c>
      <c r="C219" s="47">
        <v>5</v>
      </c>
      <c r="D219" s="47">
        <v>1</v>
      </c>
      <c r="E219" s="37">
        <v>38.589199999999998</v>
      </c>
      <c r="F2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19"/>
      <c r="H219"/>
      <c r="I219"/>
    </row>
    <row r="220" spans="1:9" x14ac:dyDescent="0.25">
      <c r="A220" s="29">
        <v>45632</v>
      </c>
      <c r="B220" s="47">
        <v>12</v>
      </c>
      <c r="C220" s="47">
        <v>5</v>
      </c>
      <c r="D220" s="47">
        <v>2</v>
      </c>
      <c r="E220" s="37">
        <v>39.819400000000002</v>
      </c>
      <c r="F2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0"/>
      <c r="H220"/>
      <c r="I220"/>
    </row>
    <row r="221" spans="1:9" x14ac:dyDescent="0.25">
      <c r="A221" s="29">
        <v>45632</v>
      </c>
      <c r="B221" s="47">
        <v>12</v>
      </c>
      <c r="C221" s="47">
        <v>5</v>
      </c>
      <c r="D221" s="47">
        <v>3</v>
      </c>
      <c r="E221" s="37">
        <v>39.422800000000002</v>
      </c>
      <c r="F2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1"/>
      <c r="H221"/>
      <c r="I221"/>
    </row>
    <row r="222" spans="1:9" x14ac:dyDescent="0.25">
      <c r="A222" s="29">
        <v>45632</v>
      </c>
      <c r="B222" s="47">
        <v>12</v>
      </c>
      <c r="C222" s="47">
        <v>5</v>
      </c>
      <c r="D222" s="47">
        <v>4</v>
      </c>
      <c r="E222" s="37">
        <v>39.711599999999997</v>
      </c>
      <c r="F2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2"/>
      <c r="H222"/>
      <c r="I222"/>
    </row>
    <row r="223" spans="1:9" x14ac:dyDescent="0.25">
      <c r="A223" s="29">
        <v>45632</v>
      </c>
      <c r="B223" s="47">
        <v>12</v>
      </c>
      <c r="C223" s="47">
        <v>5</v>
      </c>
      <c r="D223" s="47">
        <v>5</v>
      </c>
      <c r="E223" s="37">
        <v>38.283099999999997</v>
      </c>
      <c r="F2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3"/>
      <c r="H223"/>
      <c r="I223"/>
    </row>
    <row r="224" spans="1:9" x14ac:dyDescent="0.25">
      <c r="A224" s="29">
        <v>45632</v>
      </c>
      <c r="B224" s="47">
        <v>12</v>
      </c>
      <c r="C224" s="47">
        <v>5</v>
      </c>
      <c r="D224" s="47">
        <v>6</v>
      </c>
      <c r="E224" s="37">
        <v>39.495899999999999</v>
      </c>
      <c r="F2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4"/>
      <c r="H224"/>
      <c r="I224"/>
    </row>
    <row r="225" spans="1:9" x14ac:dyDescent="0.25">
      <c r="A225" s="29">
        <v>45632</v>
      </c>
      <c r="B225" s="47">
        <v>12</v>
      </c>
      <c r="C225" s="47">
        <v>5</v>
      </c>
      <c r="D225" s="47">
        <v>7</v>
      </c>
      <c r="E225" s="37">
        <v>45.808900000000001</v>
      </c>
      <c r="F2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5"/>
      <c r="H225"/>
      <c r="I225"/>
    </row>
    <row r="226" spans="1:9" x14ac:dyDescent="0.25">
      <c r="A226" s="29">
        <v>45632</v>
      </c>
      <c r="B226" s="47">
        <v>12</v>
      </c>
      <c r="C226" s="47">
        <v>5</v>
      </c>
      <c r="D226" s="47">
        <v>8</v>
      </c>
      <c r="E226" s="37">
        <v>47.016199999999998</v>
      </c>
      <c r="F2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6"/>
      <c r="H226"/>
      <c r="I226"/>
    </row>
    <row r="227" spans="1:9" x14ac:dyDescent="0.25">
      <c r="A227" s="29">
        <v>45632</v>
      </c>
      <c r="B227" s="47">
        <v>12</v>
      </c>
      <c r="C227" s="47">
        <v>5</v>
      </c>
      <c r="D227" s="47">
        <v>9</v>
      </c>
      <c r="E227" s="37">
        <v>24.2242</v>
      </c>
      <c r="F2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7"/>
      <c r="H227"/>
      <c r="I227"/>
    </row>
    <row r="228" spans="1:9" x14ac:dyDescent="0.25">
      <c r="A228" s="29">
        <v>45632</v>
      </c>
      <c r="B228" s="47">
        <v>12</v>
      </c>
      <c r="C228" s="47">
        <v>5</v>
      </c>
      <c r="D228" s="47">
        <v>10</v>
      </c>
      <c r="E228" s="37">
        <v>29.700299999999999</v>
      </c>
      <c r="F2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8"/>
      <c r="H228"/>
      <c r="I228"/>
    </row>
    <row r="229" spans="1:9" x14ac:dyDescent="0.25">
      <c r="A229" s="29">
        <v>45632</v>
      </c>
      <c r="B229" s="47">
        <v>12</v>
      </c>
      <c r="C229" s="47">
        <v>5</v>
      </c>
      <c r="D229" s="47">
        <v>11</v>
      </c>
      <c r="E229" s="37">
        <v>23.947099999999999</v>
      </c>
      <c r="F2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29"/>
      <c r="H229"/>
      <c r="I229"/>
    </row>
    <row r="230" spans="1:9" x14ac:dyDescent="0.25">
      <c r="A230" s="29">
        <v>45632</v>
      </c>
      <c r="B230" s="47">
        <v>12</v>
      </c>
      <c r="C230" s="47">
        <v>5</v>
      </c>
      <c r="D230" s="47">
        <v>12</v>
      </c>
      <c r="E230" s="37">
        <v>27.444900000000001</v>
      </c>
      <c r="F2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0"/>
      <c r="H230"/>
      <c r="I230"/>
    </row>
    <row r="231" spans="1:9" x14ac:dyDescent="0.25">
      <c r="A231" s="29">
        <v>45632</v>
      </c>
      <c r="B231" s="47">
        <v>12</v>
      </c>
      <c r="C231" s="47">
        <v>5</v>
      </c>
      <c r="D231" s="47">
        <v>13</v>
      </c>
      <c r="E231" s="37">
        <v>27.170200000000001</v>
      </c>
      <c r="F2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1"/>
      <c r="H231"/>
      <c r="I231"/>
    </row>
    <row r="232" spans="1:9" x14ac:dyDescent="0.25">
      <c r="A232" s="29">
        <v>45632</v>
      </c>
      <c r="B232" s="47">
        <v>12</v>
      </c>
      <c r="C232" s="47">
        <v>5</v>
      </c>
      <c r="D232" s="47">
        <v>14</v>
      </c>
      <c r="E232" s="37">
        <v>26.958200000000001</v>
      </c>
      <c r="F2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2"/>
      <c r="H232"/>
      <c r="I232"/>
    </row>
    <row r="233" spans="1:9" x14ac:dyDescent="0.25">
      <c r="A233" s="29">
        <v>45632</v>
      </c>
      <c r="B233" s="47">
        <v>12</v>
      </c>
      <c r="C233" s="47">
        <v>5</v>
      </c>
      <c r="D233" s="47">
        <v>15</v>
      </c>
      <c r="E233" s="37">
        <v>25.547499999999999</v>
      </c>
      <c r="F2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3"/>
      <c r="H233"/>
      <c r="I233"/>
    </row>
    <row r="234" spans="1:9" x14ac:dyDescent="0.25">
      <c r="A234" s="29">
        <v>45632</v>
      </c>
      <c r="B234" s="47">
        <v>12</v>
      </c>
      <c r="C234" s="47">
        <v>5</v>
      </c>
      <c r="D234" s="47">
        <v>16</v>
      </c>
      <c r="E234" s="37">
        <v>34.6877</v>
      </c>
      <c r="F2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4"/>
      <c r="H234"/>
      <c r="I234"/>
    </row>
    <row r="235" spans="1:9" x14ac:dyDescent="0.25">
      <c r="A235" s="29">
        <v>45632</v>
      </c>
      <c r="B235" s="47">
        <v>12</v>
      </c>
      <c r="C235" s="47">
        <v>5</v>
      </c>
      <c r="D235" s="47">
        <v>17</v>
      </c>
      <c r="E235" s="37">
        <v>37.810200000000002</v>
      </c>
      <c r="F2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5"/>
      <c r="H235"/>
      <c r="I235"/>
    </row>
    <row r="236" spans="1:9" x14ac:dyDescent="0.25">
      <c r="A236" s="29">
        <v>45632</v>
      </c>
      <c r="B236" s="47">
        <v>12</v>
      </c>
      <c r="C236" s="47">
        <v>5</v>
      </c>
      <c r="D236" s="47">
        <v>18</v>
      </c>
      <c r="E236" s="37">
        <v>36.039200000000001</v>
      </c>
      <c r="F2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6"/>
      <c r="H236"/>
      <c r="I236"/>
    </row>
    <row r="237" spans="1:9" x14ac:dyDescent="0.25">
      <c r="A237" s="29">
        <v>45632</v>
      </c>
      <c r="B237" s="47">
        <v>12</v>
      </c>
      <c r="C237" s="47">
        <v>5</v>
      </c>
      <c r="D237" s="47">
        <v>19</v>
      </c>
      <c r="E237" s="37">
        <v>34.509799999999998</v>
      </c>
      <c r="F2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7"/>
      <c r="H237"/>
      <c r="I237"/>
    </row>
    <row r="238" spans="1:9" x14ac:dyDescent="0.25">
      <c r="A238" s="29">
        <v>45632</v>
      </c>
      <c r="B238" s="47">
        <v>12</v>
      </c>
      <c r="C238" s="47">
        <v>5</v>
      </c>
      <c r="D238" s="47">
        <v>20</v>
      </c>
      <c r="E238" s="37">
        <v>35.2042</v>
      </c>
      <c r="F2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8"/>
      <c r="H238"/>
      <c r="I238"/>
    </row>
    <row r="239" spans="1:9" x14ac:dyDescent="0.25">
      <c r="A239" s="29">
        <v>45632</v>
      </c>
      <c r="B239" s="47">
        <v>12</v>
      </c>
      <c r="C239" s="47">
        <v>5</v>
      </c>
      <c r="D239" s="47">
        <v>21</v>
      </c>
      <c r="E239" s="37">
        <v>39.707799999999999</v>
      </c>
      <c r="F2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39"/>
      <c r="H239"/>
      <c r="I239"/>
    </row>
    <row r="240" spans="1:9" x14ac:dyDescent="0.25">
      <c r="A240" s="29">
        <v>45632</v>
      </c>
      <c r="B240" s="47">
        <v>12</v>
      </c>
      <c r="C240" s="47">
        <v>5</v>
      </c>
      <c r="D240" s="47">
        <v>22</v>
      </c>
      <c r="E240" s="37">
        <v>39.927100000000003</v>
      </c>
      <c r="F2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0"/>
      <c r="H240"/>
      <c r="I240"/>
    </row>
    <row r="241" spans="1:9" x14ac:dyDescent="0.25">
      <c r="A241" s="29">
        <v>45632</v>
      </c>
      <c r="B241" s="47">
        <v>12</v>
      </c>
      <c r="C241" s="47">
        <v>5</v>
      </c>
      <c r="D241" s="47">
        <v>23</v>
      </c>
      <c r="E241" s="37">
        <v>40.202199999999998</v>
      </c>
      <c r="F2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1"/>
      <c r="H241"/>
      <c r="I241"/>
    </row>
    <row r="242" spans="1:9" x14ac:dyDescent="0.25">
      <c r="A242" s="29">
        <v>45632</v>
      </c>
      <c r="B242" s="47">
        <v>12</v>
      </c>
      <c r="C242" s="47">
        <v>5</v>
      </c>
      <c r="D242" s="47">
        <v>24</v>
      </c>
      <c r="E242" s="37">
        <v>37.872399999999999</v>
      </c>
      <c r="F2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2"/>
      <c r="H242"/>
      <c r="I242"/>
    </row>
    <row r="243" spans="1:9" x14ac:dyDescent="0.25">
      <c r="A243" s="29">
        <v>45633</v>
      </c>
      <c r="B243" s="47">
        <v>12</v>
      </c>
      <c r="C243" s="47">
        <v>6</v>
      </c>
      <c r="D243" s="47">
        <v>1</v>
      </c>
      <c r="E243" s="37">
        <v>34.995600000000003</v>
      </c>
      <c r="F2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3"/>
      <c r="H243"/>
      <c r="I243"/>
    </row>
    <row r="244" spans="1:9" x14ac:dyDescent="0.25">
      <c r="A244" s="29">
        <v>45633</v>
      </c>
      <c r="B244" s="47">
        <v>12</v>
      </c>
      <c r="C244" s="47">
        <v>6</v>
      </c>
      <c r="D244" s="47">
        <v>2</v>
      </c>
      <c r="E244" s="37">
        <v>33.395400000000002</v>
      </c>
      <c r="F2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4"/>
      <c r="H244"/>
      <c r="I244"/>
    </row>
    <row r="245" spans="1:9" x14ac:dyDescent="0.25">
      <c r="A245" s="29">
        <v>45633</v>
      </c>
      <c r="B245" s="47">
        <v>12</v>
      </c>
      <c r="C245" s="47">
        <v>6</v>
      </c>
      <c r="D245" s="47">
        <v>3</v>
      </c>
      <c r="E245" s="37">
        <v>34.035499999999999</v>
      </c>
      <c r="F2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5"/>
      <c r="H245"/>
      <c r="I245"/>
    </row>
    <row r="246" spans="1:9" x14ac:dyDescent="0.25">
      <c r="A246" s="29">
        <v>45633</v>
      </c>
      <c r="B246" s="47">
        <v>12</v>
      </c>
      <c r="C246" s="47">
        <v>6</v>
      </c>
      <c r="D246" s="47">
        <v>4</v>
      </c>
      <c r="E246" s="37">
        <v>36.0379</v>
      </c>
      <c r="F2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6"/>
      <c r="H246"/>
      <c r="I246"/>
    </row>
    <row r="247" spans="1:9" x14ac:dyDescent="0.25">
      <c r="A247" s="29">
        <v>45633</v>
      </c>
      <c r="B247" s="47">
        <v>12</v>
      </c>
      <c r="C247" s="47">
        <v>6</v>
      </c>
      <c r="D247" s="47">
        <v>5</v>
      </c>
      <c r="E247" s="37">
        <v>33.366300000000003</v>
      </c>
      <c r="F2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7"/>
      <c r="H247"/>
      <c r="I247"/>
    </row>
    <row r="248" spans="1:9" x14ac:dyDescent="0.25">
      <c r="A248" s="29">
        <v>45633</v>
      </c>
      <c r="B248" s="47">
        <v>12</v>
      </c>
      <c r="C248" s="47">
        <v>6</v>
      </c>
      <c r="D248" s="47">
        <v>6</v>
      </c>
      <c r="E248" s="37">
        <v>28.955400000000001</v>
      </c>
      <c r="F2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8"/>
      <c r="H248"/>
      <c r="I248"/>
    </row>
    <row r="249" spans="1:9" x14ac:dyDescent="0.25">
      <c r="A249" s="29">
        <v>45633</v>
      </c>
      <c r="B249" s="47">
        <v>12</v>
      </c>
      <c r="C249" s="47">
        <v>6</v>
      </c>
      <c r="D249" s="47">
        <v>7</v>
      </c>
      <c r="E249" s="37">
        <v>40.154699999999998</v>
      </c>
      <c r="F2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49"/>
      <c r="H249"/>
      <c r="I249"/>
    </row>
    <row r="250" spans="1:9" x14ac:dyDescent="0.25">
      <c r="A250" s="29">
        <v>45633</v>
      </c>
      <c r="B250" s="47">
        <v>12</v>
      </c>
      <c r="C250" s="47">
        <v>6</v>
      </c>
      <c r="D250" s="47">
        <v>8</v>
      </c>
      <c r="E250" s="37">
        <v>32.626600000000003</v>
      </c>
      <c r="F2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0"/>
      <c r="H250"/>
      <c r="I250"/>
    </row>
    <row r="251" spans="1:9" x14ac:dyDescent="0.25">
      <c r="A251" s="29">
        <v>45633</v>
      </c>
      <c r="B251" s="47">
        <v>12</v>
      </c>
      <c r="C251" s="47">
        <v>6</v>
      </c>
      <c r="D251" s="47">
        <v>9</v>
      </c>
      <c r="E251" s="37">
        <v>55.877400000000002</v>
      </c>
      <c r="F2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1"/>
      <c r="H251"/>
      <c r="I251"/>
    </row>
    <row r="252" spans="1:9" x14ac:dyDescent="0.25">
      <c r="A252" s="29">
        <v>45633</v>
      </c>
      <c r="B252" s="47">
        <v>12</v>
      </c>
      <c r="C252" s="47">
        <v>6</v>
      </c>
      <c r="D252" s="47">
        <v>10</v>
      </c>
      <c r="E252" s="37">
        <v>17.379300000000001</v>
      </c>
      <c r="F2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2"/>
      <c r="H252"/>
      <c r="I252"/>
    </row>
    <row r="253" spans="1:9" x14ac:dyDescent="0.25">
      <c r="A253" s="29">
        <v>45633</v>
      </c>
      <c r="B253" s="47">
        <v>12</v>
      </c>
      <c r="C253" s="47">
        <v>6</v>
      </c>
      <c r="D253" s="47">
        <v>11</v>
      </c>
      <c r="E253" s="37">
        <v>18.467099999999999</v>
      </c>
      <c r="F2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3"/>
      <c r="H253"/>
      <c r="I253"/>
    </row>
    <row r="254" spans="1:9" x14ac:dyDescent="0.25">
      <c r="A254" s="29">
        <v>45633</v>
      </c>
      <c r="B254" s="47">
        <v>12</v>
      </c>
      <c r="C254" s="47">
        <v>6</v>
      </c>
      <c r="D254" s="47">
        <v>12</v>
      </c>
      <c r="E254" s="37">
        <v>20.317299999999999</v>
      </c>
      <c r="F2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4"/>
      <c r="H254"/>
      <c r="I254"/>
    </row>
    <row r="255" spans="1:9" x14ac:dyDescent="0.25">
      <c r="A255" s="29">
        <v>45633</v>
      </c>
      <c r="B255" s="47">
        <v>12</v>
      </c>
      <c r="C255" s="47">
        <v>6</v>
      </c>
      <c r="D255" s="47">
        <v>13</v>
      </c>
      <c r="E255" s="37">
        <v>20.5456</v>
      </c>
      <c r="F2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5"/>
      <c r="H255"/>
      <c r="I255"/>
    </row>
    <row r="256" spans="1:9" x14ac:dyDescent="0.25">
      <c r="A256" s="29">
        <v>45633</v>
      </c>
      <c r="B256" s="47">
        <v>12</v>
      </c>
      <c r="C256" s="47">
        <v>6</v>
      </c>
      <c r="D256" s="47">
        <v>14</v>
      </c>
      <c r="E256" s="37">
        <v>17.9956</v>
      </c>
      <c r="F2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6"/>
      <c r="H256"/>
      <c r="I256"/>
    </row>
    <row r="257" spans="1:9" x14ac:dyDescent="0.25">
      <c r="A257" s="29">
        <v>45633</v>
      </c>
      <c r="B257" s="47">
        <v>12</v>
      </c>
      <c r="C257" s="47">
        <v>6</v>
      </c>
      <c r="D257" s="47">
        <v>15</v>
      </c>
      <c r="E257" s="37">
        <v>-32.475499999999997</v>
      </c>
      <c r="F2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7"/>
      <c r="H257"/>
      <c r="I257"/>
    </row>
    <row r="258" spans="1:9" x14ac:dyDescent="0.25">
      <c r="A258" s="29">
        <v>45633</v>
      </c>
      <c r="B258" s="47">
        <v>12</v>
      </c>
      <c r="C258" s="47">
        <v>6</v>
      </c>
      <c r="D258" s="47">
        <v>16</v>
      </c>
      <c r="E258" s="37">
        <v>34.634</v>
      </c>
      <c r="F2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8"/>
      <c r="H258"/>
      <c r="I258"/>
    </row>
    <row r="259" spans="1:9" x14ac:dyDescent="0.25">
      <c r="A259" s="29">
        <v>45633</v>
      </c>
      <c r="B259" s="47">
        <v>12</v>
      </c>
      <c r="C259" s="47">
        <v>6</v>
      </c>
      <c r="D259" s="47">
        <v>17</v>
      </c>
      <c r="E259" s="37">
        <v>29.4297</v>
      </c>
      <c r="F2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59"/>
      <c r="H259"/>
      <c r="I259"/>
    </row>
    <row r="260" spans="1:9" x14ac:dyDescent="0.25">
      <c r="A260" s="29">
        <v>45633</v>
      </c>
      <c r="B260" s="47">
        <v>12</v>
      </c>
      <c r="C260" s="47">
        <v>6</v>
      </c>
      <c r="D260" s="47">
        <v>18</v>
      </c>
      <c r="E260" s="37">
        <v>29.8733</v>
      </c>
      <c r="F2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0"/>
      <c r="H260"/>
      <c r="I260"/>
    </row>
    <row r="261" spans="1:9" x14ac:dyDescent="0.25">
      <c r="A261" s="29">
        <v>45633</v>
      </c>
      <c r="B261" s="47">
        <v>12</v>
      </c>
      <c r="C261" s="47">
        <v>6</v>
      </c>
      <c r="D261" s="47">
        <v>19</v>
      </c>
      <c r="E261" s="37">
        <v>26.264800000000001</v>
      </c>
      <c r="F2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1"/>
      <c r="H261"/>
      <c r="I261"/>
    </row>
    <row r="262" spans="1:9" x14ac:dyDescent="0.25">
      <c r="A262" s="29">
        <v>45633</v>
      </c>
      <c r="B262" s="47">
        <v>12</v>
      </c>
      <c r="C262" s="47">
        <v>6</v>
      </c>
      <c r="D262" s="47">
        <v>20</v>
      </c>
      <c r="E262" s="37">
        <v>26.727599999999999</v>
      </c>
      <c r="F2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2"/>
      <c r="H262"/>
      <c r="I262"/>
    </row>
    <row r="263" spans="1:9" x14ac:dyDescent="0.25">
      <c r="A263" s="29">
        <v>45633</v>
      </c>
      <c r="B263" s="47">
        <v>12</v>
      </c>
      <c r="C263" s="47">
        <v>6</v>
      </c>
      <c r="D263" s="47">
        <v>21</v>
      </c>
      <c r="E263" s="37">
        <v>28.133800000000001</v>
      </c>
      <c r="F2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3"/>
      <c r="H263"/>
      <c r="I263"/>
    </row>
    <row r="264" spans="1:9" x14ac:dyDescent="0.25">
      <c r="A264" s="29">
        <v>45633</v>
      </c>
      <c r="B264" s="47">
        <v>12</v>
      </c>
      <c r="C264" s="47">
        <v>6</v>
      </c>
      <c r="D264" s="47">
        <v>22</v>
      </c>
      <c r="E264" s="37">
        <v>24.716999999999999</v>
      </c>
      <c r="F2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4"/>
      <c r="H264"/>
      <c r="I264"/>
    </row>
    <row r="265" spans="1:9" x14ac:dyDescent="0.25">
      <c r="A265" s="29">
        <v>45633</v>
      </c>
      <c r="B265" s="47">
        <v>12</v>
      </c>
      <c r="C265" s="47">
        <v>6</v>
      </c>
      <c r="D265" s="47">
        <v>23</v>
      </c>
      <c r="E265" s="37">
        <v>23.9328</v>
      </c>
      <c r="F2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5"/>
      <c r="H265"/>
      <c r="I265"/>
    </row>
    <row r="266" spans="1:9" x14ac:dyDescent="0.25">
      <c r="A266" s="29">
        <v>45633</v>
      </c>
      <c r="B266" s="47">
        <v>12</v>
      </c>
      <c r="C266" s="47">
        <v>6</v>
      </c>
      <c r="D266" s="47">
        <v>24</v>
      </c>
      <c r="E266" s="37">
        <v>25.474799999999998</v>
      </c>
      <c r="F2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6"/>
      <c r="H266"/>
      <c r="I266"/>
    </row>
    <row r="267" spans="1:9" x14ac:dyDescent="0.25">
      <c r="A267" s="29">
        <v>45634</v>
      </c>
      <c r="B267" s="47">
        <v>12</v>
      </c>
      <c r="C267" s="47">
        <v>7</v>
      </c>
      <c r="D267" s="47">
        <v>1</v>
      </c>
      <c r="E267" s="37">
        <v>23.610600000000002</v>
      </c>
      <c r="F2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7"/>
      <c r="H267"/>
      <c r="I267"/>
    </row>
    <row r="268" spans="1:9" x14ac:dyDescent="0.25">
      <c r="A268" s="29">
        <v>45634</v>
      </c>
      <c r="B268" s="47">
        <v>12</v>
      </c>
      <c r="C268" s="47">
        <v>7</v>
      </c>
      <c r="D268" s="47">
        <v>2</v>
      </c>
      <c r="E268" s="37">
        <v>22.9437</v>
      </c>
      <c r="F2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8"/>
      <c r="H268"/>
      <c r="I268"/>
    </row>
    <row r="269" spans="1:9" x14ac:dyDescent="0.25">
      <c r="A269" s="29">
        <v>45634</v>
      </c>
      <c r="B269" s="47">
        <v>12</v>
      </c>
      <c r="C269" s="47">
        <v>7</v>
      </c>
      <c r="D269" s="47">
        <v>3</v>
      </c>
      <c r="E269" s="37">
        <v>25.977799999999998</v>
      </c>
      <c r="F2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69"/>
      <c r="H269"/>
      <c r="I269"/>
    </row>
    <row r="270" spans="1:9" x14ac:dyDescent="0.25">
      <c r="A270" s="29">
        <v>45634</v>
      </c>
      <c r="B270" s="47">
        <v>12</v>
      </c>
      <c r="C270" s="47">
        <v>7</v>
      </c>
      <c r="D270" s="47">
        <v>4</v>
      </c>
      <c r="E270" s="37">
        <v>23.614899999999999</v>
      </c>
      <c r="F2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0"/>
      <c r="H270"/>
      <c r="I270"/>
    </row>
    <row r="271" spans="1:9" x14ac:dyDescent="0.25">
      <c r="A271" s="29">
        <v>45634</v>
      </c>
      <c r="B271" s="47">
        <v>12</v>
      </c>
      <c r="C271" s="47">
        <v>7</v>
      </c>
      <c r="D271" s="47">
        <v>5</v>
      </c>
      <c r="E271" s="37">
        <v>24.1052</v>
      </c>
      <c r="F2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1"/>
      <c r="H271"/>
      <c r="I271"/>
    </row>
    <row r="272" spans="1:9" x14ac:dyDescent="0.25">
      <c r="A272" s="29">
        <v>45634</v>
      </c>
      <c r="B272" s="47">
        <v>12</v>
      </c>
      <c r="C272" s="47">
        <v>7</v>
      </c>
      <c r="D272" s="47">
        <v>6</v>
      </c>
      <c r="E272" s="37">
        <v>23.7515</v>
      </c>
      <c r="F2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2"/>
      <c r="H272"/>
      <c r="I272"/>
    </row>
    <row r="273" spans="1:9" x14ac:dyDescent="0.25">
      <c r="A273" s="29">
        <v>45634</v>
      </c>
      <c r="B273" s="47">
        <v>12</v>
      </c>
      <c r="C273" s="47">
        <v>7</v>
      </c>
      <c r="D273" s="47">
        <v>7</v>
      </c>
      <c r="E273" s="37">
        <v>19.4847</v>
      </c>
      <c r="F2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3"/>
      <c r="H273"/>
      <c r="I273"/>
    </row>
    <row r="274" spans="1:9" x14ac:dyDescent="0.25">
      <c r="A274" s="29">
        <v>45634</v>
      </c>
      <c r="B274" s="47">
        <v>12</v>
      </c>
      <c r="C274" s="47">
        <v>7</v>
      </c>
      <c r="D274" s="47">
        <v>8</v>
      </c>
      <c r="E274" s="37">
        <v>7.1105999999999998</v>
      </c>
      <c r="F2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4"/>
      <c r="H274"/>
      <c r="I274"/>
    </row>
    <row r="275" spans="1:9" x14ac:dyDescent="0.25">
      <c r="A275" s="29">
        <v>45634</v>
      </c>
      <c r="B275" s="47">
        <v>12</v>
      </c>
      <c r="C275" s="47">
        <v>7</v>
      </c>
      <c r="D275" s="47">
        <v>9</v>
      </c>
      <c r="E275" s="37">
        <v>-5.6433</v>
      </c>
      <c r="F2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5"/>
      <c r="H275"/>
      <c r="I275"/>
    </row>
    <row r="276" spans="1:9" x14ac:dyDescent="0.25">
      <c r="A276" s="29">
        <v>45634</v>
      </c>
      <c r="B276" s="47">
        <v>12</v>
      </c>
      <c r="C276" s="47">
        <v>7</v>
      </c>
      <c r="D276" s="47">
        <v>10</v>
      </c>
      <c r="E276" s="37">
        <v>-13.2064</v>
      </c>
      <c r="F2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6"/>
      <c r="H276"/>
      <c r="I276"/>
    </row>
    <row r="277" spans="1:9" x14ac:dyDescent="0.25">
      <c r="A277" s="29">
        <v>45634</v>
      </c>
      <c r="B277" s="47">
        <v>12</v>
      </c>
      <c r="C277" s="47">
        <v>7</v>
      </c>
      <c r="D277" s="47">
        <v>11</v>
      </c>
      <c r="E277" s="37">
        <v>-0.54710000000000003</v>
      </c>
      <c r="F2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7"/>
      <c r="H277"/>
      <c r="I277"/>
    </row>
    <row r="278" spans="1:9" x14ac:dyDescent="0.25">
      <c r="A278" s="29">
        <v>45634</v>
      </c>
      <c r="B278" s="47">
        <v>12</v>
      </c>
      <c r="C278" s="47">
        <v>7</v>
      </c>
      <c r="D278" s="47">
        <v>12</v>
      </c>
      <c r="E278" s="37">
        <v>-4.6308999999999996</v>
      </c>
      <c r="F2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8"/>
      <c r="H278"/>
      <c r="I278"/>
    </row>
    <row r="279" spans="1:9" x14ac:dyDescent="0.25">
      <c r="A279" s="29">
        <v>45634</v>
      </c>
      <c r="B279" s="47">
        <v>12</v>
      </c>
      <c r="C279" s="47">
        <v>7</v>
      </c>
      <c r="D279" s="47">
        <v>13</v>
      </c>
      <c r="E279" s="37">
        <v>-9.3126999999999995</v>
      </c>
      <c r="F2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79"/>
      <c r="H279"/>
      <c r="I279"/>
    </row>
    <row r="280" spans="1:9" x14ac:dyDescent="0.25">
      <c r="A280" s="29">
        <v>45634</v>
      </c>
      <c r="B280" s="47">
        <v>12</v>
      </c>
      <c r="C280" s="47">
        <v>7</v>
      </c>
      <c r="D280" s="47">
        <v>14</v>
      </c>
      <c r="E280" s="37">
        <v>-7.4195000000000002</v>
      </c>
      <c r="F2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0"/>
      <c r="H280"/>
      <c r="I280"/>
    </row>
    <row r="281" spans="1:9" x14ac:dyDescent="0.25">
      <c r="A281" s="29">
        <v>45634</v>
      </c>
      <c r="B281" s="47">
        <v>12</v>
      </c>
      <c r="C281" s="47">
        <v>7</v>
      </c>
      <c r="D281" s="47">
        <v>15</v>
      </c>
      <c r="E281" s="37">
        <v>-3.6741000000000001</v>
      </c>
      <c r="F2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1"/>
      <c r="H281"/>
      <c r="I281"/>
    </row>
    <row r="282" spans="1:9" x14ac:dyDescent="0.25">
      <c r="A282" s="29">
        <v>45634</v>
      </c>
      <c r="B282" s="47">
        <v>12</v>
      </c>
      <c r="C282" s="47">
        <v>7</v>
      </c>
      <c r="D282" s="47">
        <v>16</v>
      </c>
      <c r="E282" s="37">
        <v>22.946999999999999</v>
      </c>
      <c r="F2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2"/>
      <c r="H282"/>
      <c r="I282"/>
    </row>
    <row r="283" spans="1:9" x14ac:dyDescent="0.25">
      <c r="A283" s="29">
        <v>45634</v>
      </c>
      <c r="B283" s="47">
        <v>12</v>
      </c>
      <c r="C283" s="47">
        <v>7</v>
      </c>
      <c r="D283" s="47">
        <v>17</v>
      </c>
      <c r="E283" s="37">
        <v>28.151499999999999</v>
      </c>
      <c r="F2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3"/>
      <c r="H283"/>
      <c r="I283"/>
    </row>
    <row r="284" spans="1:9" x14ac:dyDescent="0.25">
      <c r="A284" s="29">
        <v>45634</v>
      </c>
      <c r="B284" s="47">
        <v>12</v>
      </c>
      <c r="C284" s="47">
        <v>7</v>
      </c>
      <c r="D284" s="47">
        <v>18</v>
      </c>
      <c r="E284" s="37">
        <v>33.956899999999997</v>
      </c>
      <c r="F2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4"/>
      <c r="H284"/>
      <c r="I284"/>
    </row>
    <row r="285" spans="1:9" x14ac:dyDescent="0.25">
      <c r="A285" s="29">
        <v>45634</v>
      </c>
      <c r="B285" s="47">
        <v>12</v>
      </c>
      <c r="C285" s="47">
        <v>7</v>
      </c>
      <c r="D285" s="47">
        <v>19</v>
      </c>
      <c r="E285" s="37">
        <v>33.622100000000003</v>
      </c>
      <c r="F2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5"/>
      <c r="H285"/>
      <c r="I285"/>
    </row>
    <row r="286" spans="1:9" x14ac:dyDescent="0.25">
      <c r="A286" s="29">
        <v>45634</v>
      </c>
      <c r="B286" s="47">
        <v>12</v>
      </c>
      <c r="C286" s="47">
        <v>7</v>
      </c>
      <c r="D286" s="47">
        <v>20</v>
      </c>
      <c r="E286" s="37">
        <v>35.2517</v>
      </c>
      <c r="F2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6"/>
      <c r="H286"/>
      <c r="I286"/>
    </row>
    <row r="287" spans="1:9" x14ac:dyDescent="0.25">
      <c r="A287" s="29">
        <v>45634</v>
      </c>
      <c r="B287" s="47">
        <v>12</v>
      </c>
      <c r="C287" s="47">
        <v>7</v>
      </c>
      <c r="D287" s="47">
        <v>21</v>
      </c>
      <c r="E287" s="37">
        <v>32.666899999999998</v>
      </c>
      <c r="F2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7"/>
      <c r="H287"/>
      <c r="I287"/>
    </row>
    <row r="288" spans="1:9" x14ac:dyDescent="0.25">
      <c r="A288" s="29">
        <v>45634</v>
      </c>
      <c r="B288" s="47">
        <v>12</v>
      </c>
      <c r="C288" s="47">
        <v>7</v>
      </c>
      <c r="D288" s="47">
        <v>22</v>
      </c>
      <c r="E288" s="37">
        <v>29.7746</v>
      </c>
      <c r="F2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8"/>
      <c r="H288"/>
      <c r="I288"/>
    </row>
    <row r="289" spans="1:9" x14ac:dyDescent="0.25">
      <c r="A289" s="29">
        <v>45634</v>
      </c>
      <c r="B289" s="47">
        <v>12</v>
      </c>
      <c r="C289" s="47">
        <v>7</v>
      </c>
      <c r="D289" s="47">
        <v>23</v>
      </c>
      <c r="E289" s="37">
        <v>24.624700000000001</v>
      </c>
      <c r="F2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89"/>
      <c r="H289"/>
      <c r="I289"/>
    </row>
    <row r="290" spans="1:9" x14ac:dyDescent="0.25">
      <c r="A290" s="29">
        <v>45634</v>
      </c>
      <c r="B290" s="47">
        <v>12</v>
      </c>
      <c r="C290" s="47">
        <v>7</v>
      </c>
      <c r="D290" s="47">
        <v>24</v>
      </c>
      <c r="E290" s="37">
        <v>27.3552</v>
      </c>
      <c r="F2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0"/>
      <c r="H290"/>
      <c r="I290"/>
    </row>
    <row r="291" spans="1:9" x14ac:dyDescent="0.25">
      <c r="A291" s="29">
        <v>45635</v>
      </c>
      <c r="B291" s="47">
        <v>12</v>
      </c>
      <c r="C291" s="47">
        <v>1</v>
      </c>
      <c r="D291" s="47">
        <v>1</v>
      </c>
      <c r="E291" s="37">
        <v>30.065899999999999</v>
      </c>
      <c r="F2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1"/>
      <c r="H291"/>
      <c r="I291"/>
    </row>
    <row r="292" spans="1:9" x14ac:dyDescent="0.25">
      <c r="A292" s="29">
        <v>45635</v>
      </c>
      <c r="B292" s="47">
        <v>12</v>
      </c>
      <c r="C292" s="47">
        <v>1</v>
      </c>
      <c r="D292" s="47">
        <v>2</v>
      </c>
      <c r="E292" s="37">
        <v>29.7257</v>
      </c>
      <c r="F2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2"/>
      <c r="H292"/>
      <c r="I292"/>
    </row>
    <row r="293" spans="1:9" x14ac:dyDescent="0.25">
      <c r="A293" s="29">
        <v>45635</v>
      </c>
      <c r="B293" s="47">
        <v>12</v>
      </c>
      <c r="C293" s="47">
        <v>1</v>
      </c>
      <c r="D293" s="47">
        <v>3</v>
      </c>
      <c r="E293" s="37">
        <v>31.473199999999999</v>
      </c>
      <c r="F2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3"/>
      <c r="H293"/>
      <c r="I293"/>
    </row>
    <row r="294" spans="1:9" x14ac:dyDescent="0.25">
      <c r="A294" s="29">
        <v>45635</v>
      </c>
      <c r="B294" s="47">
        <v>12</v>
      </c>
      <c r="C294" s="47">
        <v>1</v>
      </c>
      <c r="D294" s="47">
        <v>4</v>
      </c>
      <c r="E294" s="37">
        <v>35.620399999999997</v>
      </c>
      <c r="F2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4"/>
      <c r="H294"/>
      <c r="I294"/>
    </row>
    <row r="295" spans="1:9" x14ac:dyDescent="0.25">
      <c r="A295" s="29">
        <v>45635</v>
      </c>
      <c r="B295" s="47">
        <v>12</v>
      </c>
      <c r="C295" s="47">
        <v>1</v>
      </c>
      <c r="D295" s="47">
        <v>5</v>
      </c>
      <c r="E295" s="37">
        <v>36.079900000000002</v>
      </c>
      <c r="F2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5"/>
      <c r="H295"/>
      <c r="I295"/>
    </row>
    <row r="296" spans="1:9" x14ac:dyDescent="0.25">
      <c r="A296" s="29">
        <v>45635</v>
      </c>
      <c r="B296" s="47">
        <v>12</v>
      </c>
      <c r="C296" s="47">
        <v>1</v>
      </c>
      <c r="D296" s="47">
        <v>6</v>
      </c>
      <c r="E296" s="37">
        <v>37.241700000000002</v>
      </c>
      <c r="F2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6"/>
      <c r="H296"/>
      <c r="I296"/>
    </row>
    <row r="297" spans="1:9" x14ac:dyDescent="0.25">
      <c r="A297" s="29">
        <v>45635</v>
      </c>
      <c r="B297" s="47">
        <v>12</v>
      </c>
      <c r="C297" s="47">
        <v>1</v>
      </c>
      <c r="D297" s="47">
        <v>7</v>
      </c>
      <c r="E297" s="37">
        <v>41.038499999999999</v>
      </c>
      <c r="F2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7"/>
      <c r="H297"/>
      <c r="I297"/>
    </row>
    <row r="298" spans="1:9" x14ac:dyDescent="0.25">
      <c r="A298" s="29">
        <v>45635</v>
      </c>
      <c r="B298" s="47">
        <v>12</v>
      </c>
      <c r="C298" s="47">
        <v>1</v>
      </c>
      <c r="D298" s="47">
        <v>8</v>
      </c>
      <c r="E298" s="37">
        <v>31.476099999999999</v>
      </c>
      <c r="F2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8"/>
      <c r="H298"/>
      <c r="I298"/>
    </row>
    <row r="299" spans="1:9" x14ac:dyDescent="0.25">
      <c r="A299" s="29">
        <v>45635</v>
      </c>
      <c r="B299" s="47">
        <v>12</v>
      </c>
      <c r="C299" s="47">
        <v>1</v>
      </c>
      <c r="D299" s="47">
        <v>9</v>
      </c>
      <c r="E299" s="37">
        <v>9.5608000000000004</v>
      </c>
      <c r="F2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299"/>
      <c r="H299"/>
      <c r="I299"/>
    </row>
    <row r="300" spans="1:9" x14ac:dyDescent="0.25">
      <c r="A300" s="29">
        <v>45635</v>
      </c>
      <c r="B300" s="47">
        <v>12</v>
      </c>
      <c r="C300" s="47">
        <v>1</v>
      </c>
      <c r="D300" s="47">
        <v>10</v>
      </c>
      <c r="E300" s="37">
        <v>-1.1718</v>
      </c>
      <c r="F3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0"/>
      <c r="H300"/>
      <c r="I300"/>
    </row>
    <row r="301" spans="1:9" x14ac:dyDescent="0.25">
      <c r="A301" s="29">
        <v>45635</v>
      </c>
      <c r="B301" s="47">
        <v>12</v>
      </c>
      <c r="C301" s="47">
        <v>1</v>
      </c>
      <c r="D301" s="47">
        <v>11</v>
      </c>
      <c r="E301" s="37">
        <v>0.57809999999999995</v>
      </c>
      <c r="F3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1"/>
      <c r="H301"/>
      <c r="I301"/>
    </row>
    <row r="302" spans="1:9" x14ac:dyDescent="0.25">
      <c r="A302" s="29">
        <v>45635</v>
      </c>
      <c r="B302" s="47">
        <v>12</v>
      </c>
      <c r="C302" s="47">
        <v>1</v>
      </c>
      <c r="D302" s="47">
        <v>12</v>
      </c>
      <c r="E302" s="37">
        <v>1.0685</v>
      </c>
      <c r="F3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2"/>
      <c r="H302"/>
      <c r="I302"/>
    </row>
    <row r="303" spans="1:9" x14ac:dyDescent="0.25">
      <c r="A303" s="29">
        <v>45635</v>
      </c>
      <c r="B303" s="47">
        <v>12</v>
      </c>
      <c r="C303" s="47">
        <v>1</v>
      </c>
      <c r="D303" s="47">
        <v>13</v>
      </c>
      <c r="E303" s="37">
        <v>-7.0214999999999996</v>
      </c>
      <c r="F3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3"/>
      <c r="H303"/>
      <c r="I303"/>
    </row>
    <row r="304" spans="1:9" x14ac:dyDescent="0.25">
      <c r="A304" s="29">
        <v>45635</v>
      </c>
      <c r="B304" s="47">
        <v>12</v>
      </c>
      <c r="C304" s="47">
        <v>1</v>
      </c>
      <c r="D304" s="47">
        <v>14</v>
      </c>
      <c r="E304" s="37">
        <v>-6.3719999999999999</v>
      </c>
      <c r="F3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4"/>
      <c r="H304"/>
      <c r="I304"/>
    </row>
    <row r="305" spans="1:9" x14ac:dyDescent="0.25">
      <c r="A305" s="29">
        <v>45635</v>
      </c>
      <c r="B305" s="47">
        <v>12</v>
      </c>
      <c r="C305" s="47">
        <v>1</v>
      </c>
      <c r="D305" s="47">
        <v>15</v>
      </c>
      <c r="E305" s="37">
        <v>-3.7898999999999998</v>
      </c>
      <c r="F3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5"/>
      <c r="H305"/>
      <c r="I305"/>
    </row>
    <row r="306" spans="1:9" x14ac:dyDescent="0.25">
      <c r="A306" s="29">
        <v>45635</v>
      </c>
      <c r="B306" s="47">
        <v>12</v>
      </c>
      <c r="C306" s="47">
        <v>1</v>
      </c>
      <c r="D306" s="47">
        <v>16</v>
      </c>
      <c r="E306" s="37">
        <v>32.615000000000002</v>
      </c>
      <c r="F3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6"/>
      <c r="H306"/>
      <c r="I306"/>
    </row>
    <row r="307" spans="1:9" x14ac:dyDescent="0.25">
      <c r="A307" s="29">
        <v>45635</v>
      </c>
      <c r="B307" s="47">
        <v>12</v>
      </c>
      <c r="C307" s="47">
        <v>1</v>
      </c>
      <c r="D307" s="47">
        <v>17</v>
      </c>
      <c r="E307" s="37">
        <v>38.434199999999997</v>
      </c>
      <c r="F3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7"/>
      <c r="H307"/>
      <c r="I307"/>
    </row>
    <row r="308" spans="1:9" x14ac:dyDescent="0.25">
      <c r="A308" s="29">
        <v>45635</v>
      </c>
      <c r="B308" s="47">
        <v>12</v>
      </c>
      <c r="C308" s="47">
        <v>1</v>
      </c>
      <c r="D308" s="47">
        <v>18</v>
      </c>
      <c r="E308" s="37">
        <v>41.254199999999997</v>
      </c>
      <c r="F3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8"/>
      <c r="H308"/>
      <c r="I308"/>
    </row>
    <row r="309" spans="1:9" x14ac:dyDescent="0.25">
      <c r="A309" s="29">
        <v>45635</v>
      </c>
      <c r="B309" s="47">
        <v>12</v>
      </c>
      <c r="C309" s="47">
        <v>1</v>
      </c>
      <c r="D309" s="47">
        <v>19</v>
      </c>
      <c r="E309" s="37">
        <v>39.002499999999998</v>
      </c>
      <c r="F3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09"/>
      <c r="H309"/>
      <c r="I309"/>
    </row>
    <row r="310" spans="1:9" x14ac:dyDescent="0.25">
      <c r="A310" s="29">
        <v>45635</v>
      </c>
      <c r="B310" s="47">
        <v>12</v>
      </c>
      <c r="C310" s="47">
        <v>1</v>
      </c>
      <c r="D310" s="47">
        <v>20</v>
      </c>
      <c r="E310" s="37">
        <v>46.734499999999997</v>
      </c>
      <c r="F3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0"/>
      <c r="H310"/>
      <c r="I310"/>
    </row>
    <row r="311" spans="1:9" x14ac:dyDescent="0.25">
      <c r="A311" s="29">
        <v>45635</v>
      </c>
      <c r="B311" s="47">
        <v>12</v>
      </c>
      <c r="C311" s="47">
        <v>1</v>
      </c>
      <c r="D311" s="47">
        <v>21</v>
      </c>
      <c r="E311" s="37">
        <v>49.101399999999998</v>
      </c>
      <c r="F3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1"/>
      <c r="H311"/>
      <c r="I311"/>
    </row>
    <row r="312" spans="1:9" x14ac:dyDescent="0.25">
      <c r="A312" s="29">
        <v>45635</v>
      </c>
      <c r="B312" s="47">
        <v>12</v>
      </c>
      <c r="C312" s="47">
        <v>1</v>
      </c>
      <c r="D312" s="47">
        <v>22</v>
      </c>
      <c r="E312" s="37">
        <v>49.749099999999999</v>
      </c>
      <c r="F3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2"/>
      <c r="H312"/>
      <c r="I312"/>
    </row>
    <row r="313" spans="1:9" x14ac:dyDescent="0.25">
      <c r="A313" s="29">
        <v>45635</v>
      </c>
      <c r="B313" s="47">
        <v>12</v>
      </c>
      <c r="C313" s="47">
        <v>1</v>
      </c>
      <c r="D313" s="47">
        <v>23</v>
      </c>
      <c r="E313" s="37">
        <v>48.133899999999997</v>
      </c>
      <c r="F3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3"/>
      <c r="H313"/>
      <c r="I313"/>
    </row>
    <row r="314" spans="1:9" x14ac:dyDescent="0.25">
      <c r="A314" s="29">
        <v>45635</v>
      </c>
      <c r="B314" s="47">
        <v>12</v>
      </c>
      <c r="C314" s="47">
        <v>1</v>
      </c>
      <c r="D314" s="47">
        <v>24</v>
      </c>
      <c r="E314" s="37">
        <v>42.471400000000003</v>
      </c>
      <c r="F3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4"/>
      <c r="H314"/>
      <c r="I314"/>
    </row>
    <row r="315" spans="1:9" x14ac:dyDescent="0.25">
      <c r="A315" s="29">
        <v>45636</v>
      </c>
      <c r="B315" s="47">
        <v>12</v>
      </c>
      <c r="C315" s="47">
        <v>2</v>
      </c>
      <c r="D315" s="47">
        <v>1</v>
      </c>
      <c r="E315" s="37">
        <v>47.095300000000002</v>
      </c>
      <c r="F3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5"/>
      <c r="H315"/>
      <c r="I315"/>
    </row>
    <row r="316" spans="1:9" x14ac:dyDescent="0.25">
      <c r="A316" s="29">
        <v>45636</v>
      </c>
      <c r="B316" s="47">
        <v>12</v>
      </c>
      <c r="C316" s="47">
        <v>2</v>
      </c>
      <c r="D316" s="47">
        <v>2</v>
      </c>
      <c r="E316" s="37">
        <v>42.953200000000002</v>
      </c>
      <c r="F3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6"/>
      <c r="H316"/>
      <c r="I316"/>
    </row>
    <row r="317" spans="1:9" x14ac:dyDescent="0.25">
      <c r="A317" s="29">
        <v>45636</v>
      </c>
      <c r="B317" s="47">
        <v>12</v>
      </c>
      <c r="C317" s="47">
        <v>2</v>
      </c>
      <c r="D317" s="47">
        <v>3</v>
      </c>
      <c r="E317" s="37">
        <v>42.156300000000002</v>
      </c>
      <c r="F3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7"/>
      <c r="H317"/>
      <c r="I317"/>
    </row>
    <row r="318" spans="1:9" x14ac:dyDescent="0.25">
      <c r="A318" s="29">
        <v>45636</v>
      </c>
      <c r="B318" s="47">
        <v>12</v>
      </c>
      <c r="C318" s="47">
        <v>2</v>
      </c>
      <c r="D318" s="47">
        <v>4</v>
      </c>
      <c r="E318" s="37">
        <v>36.712600000000002</v>
      </c>
      <c r="F3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8"/>
      <c r="H318"/>
      <c r="I318"/>
    </row>
    <row r="319" spans="1:9" x14ac:dyDescent="0.25">
      <c r="A319" s="29">
        <v>45636</v>
      </c>
      <c r="B319" s="47">
        <v>12</v>
      </c>
      <c r="C319" s="47">
        <v>2</v>
      </c>
      <c r="D319" s="47">
        <v>5</v>
      </c>
      <c r="E319" s="37">
        <v>39.324399999999997</v>
      </c>
      <c r="F3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19"/>
      <c r="H319"/>
      <c r="I319"/>
    </row>
    <row r="320" spans="1:9" x14ac:dyDescent="0.25">
      <c r="A320" s="29">
        <v>45636</v>
      </c>
      <c r="B320" s="47">
        <v>12</v>
      </c>
      <c r="C320" s="47">
        <v>2</v>
      </c>
      <c r="D320" s="47">
        <v>6</v>
      </c>
      <c r="E320" s="37">
        <v>41.633099999999999</v>
      </c>
      <c r="F3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0"/>
      <c r="H320"/>
      <c r="I320"/>
    </row>
    <row r="321" spans="1:9" x14ac:dyDescent="0.25">
      <c r="A321" s="29">
        <v>45636</v>
      </c>
      <c r="B321" s="47">
        <v>12</v>
      </c>
      <c r="C321" s="47">
        <v>2</v>
      </c>
      <c r="D321" s="47">
        <v>7</v>
      </c>
      <c r="E321" s="37">
        <v>61.234299999999998</v>
      </c>
      <c r="F3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1"/>
      <c r="H321"/>
      <c r="I321"/>
    </row>
    <row r="322" spans="1:9" x14ac:dyDescent="0.25">
      <c r="A322" s="29">
        <v>45636</v>
      </c>
      <c r="B322" s="47">
        <v>12</v>
      </c>
      <c r="C322" s="47">
        <v>2</v>
      </c>
      <c r="D322" s="47">
        <v>8</v>
      </c>
      <c r="E322" s="37">
        <v>26.457599999999999</v>
      </c>
      <c r="F3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2"/>
      <c r="H322"/>
      <c r="I322"/>
    </row>
    <row r="323" spans="1:9" x14ac:dyDescent="0.25">
      <c r="A323" s="29">
        <v>45636</v>
      </c>
      <c r="B323" s="47">
        <v>12</v>
      </c>
      <c r="C323" s="47">
        <v>2</v>
      </c>
      <c r="D323" s="47">
        <v>9</v>
      </c>
      <c r="E323" s="37">
        <v>13.641999999999999</v>
      </c>
      <c r="F3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3"/>
      <c r="H323"/>
      <c r="I323"/>
    </row>
    <row r="324" spans="1:9" x14ac:dyDescent="0.25">
      <c r="A324" s="29">
        <v>45636</v>
      </c>
      <c r="B324" s="47">
        <v>12</v>
      </c>
      <c r="C324" s="47">
        <v>2</v>
      </c>
      <c r="D324" s="47">
        <v>10</v>
      </c>
      <c r="E324" s="37">
        <v>3.9754</v>
      </c>
      <c r="F3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4"/>
      <c r="H324"/>
      <c r="I324"/>
    </row>
    <row r="325" spans="1:9" x14ac:dyDescent="0.25">
      <c r="A325" s="29">
        <v>45636</v>
      </c>
      <c r="B325" s="47">
        <v>12</v>
      </c>
      <c r="C325" s="47">
        <v>2</v>
      </c>
      <c r="D325" s="47">
        <v>11</v>
      </c>
      <c r="E325" s="37">
        <v>4.1700999999999997</v>
      </c>
      <c r="F3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5"/>
      <c r="H325"/>
      <c r="I325"/>
    </row>
    <row r="326" spans="1:9" x14ac:dyDescent="0.25">
      <c r="A326" s="29">
        <v>45636</v>
      </c>
      <c r="B326" s="47">
        <v>12</v>
      </c>
      <c r="C326" s="47">
        <v>2</v>
      </c>
      <c r="D326" s="47">
        <v>12</v>
      </c>
      <c r="E326" s="37">
        <v>5.94</v>
      </c>
      <c r="F3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6"/>
      <c r="H326"/>
      <c r="I326"/>
    </row>
    <row r="327" spans="1:9" x14ac:dyDescent="0.25">
      <c r="A327" s="29">
        <v>45636</v>
      </c>
      <c r="B327" s="47">
        <v>12</v>
      </c>
      <c r="C327" s="47">
        <v>2</v>
      </c>
      <c r="D327" s="47">
        <v>13</v>
      </c>
      <c r="E327" s="37">
        <v>-8.9492999999999991</v>
      </c>
      <c r="F3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7"/>
      <c r="H327"/>
      <c r="I327"/>
    </row>
    <row r="328" spans="1:9" x14ac:dyDescent="0.25">
      <c r="A328" s="29">
        <v>45636</v>
      </c>
      <c r="B328" s="47">
        <v>12</v>
      </c>
      <c r="C328" s="47">
        <v>2</v>
      </c>
      <c r="D328" s="47">
        <v>14</v>
      </c>
      <c r="E328" s="37">
        <v>-5.2249999999999996</v>
      </c>
      <c r="F3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8"/>
      <c r="H328"/>
      <c r="I328"/>
    </row>
    <row r="329" spans="1:9" x14ac:dyDescent="0.25">
      <c r="A329" s="29">
        <v>45636</v>
      </c>
      <c r="B329" s="47">
        <v>12</v>
      </c>
      <c r="C329" s="47">
        <v>2</v>
      </c>
      <c r="D329" s="47">
        <v>15</v>
      </c>
      <c r="E329" s="37">
        <v>-13.1942</v>
      </c>
      <c r="F3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29"/>
      <c r="H329"/>
      <c r="I329"/>
    </row>
    <row r="330" spans="1:9" x14ac:dyDescent="0.25">
      <c r="A330" s="29">
        <v>45636</v>
      </c>
      <c r="B330" s="47">
        <v>12</v>
      </c>
      <c r="C330" s="47">
        <v>2</v>
      </c>
      <c r="D330" s="47">
        <v>16</v>
      </c>
      <c r="E330" s="37">
        <v>27.0825</v>
      </c>
      <c r="F3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0"/>
      <c r="H330"/>
      <c r="I330"/>
    </row>
    <row r="331" spans="1:9" x14ac:dyDescent="0.25">
      <c r="A331" s="29">
        <v>45636</v>
      </c>
      <c r="B331" s="47">
        <v>12</v>
      </c>
      <c r="C331" s="47">
        <v>2</v>
      </c>
      <c r="D331" s="47">
        <v>17</v>
      </c>
      <c r="E331" s="37">
        <v>41.606900000000003</v>
      </c>
      <c r="F3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1"/>
      <c r="H331"/>
      <c r="I331"/>
    </row>
    <row r="332" spans="1:9" x14ac:dyDescent="0.25">
      <c r="A332" s="29">
        <v>45636</v>
      </c>
      <c r="B332" s="47">
        <v>12</v>
      </c>
      <c r="C332" s="47">
        <v>2</v>
      </c>
      <c r="D332" s="47">
        <v>18</v>
      </c>
      <c r="E332" s="37">
        <v>50.284799999999997</v>
      </c>
      <c r="F3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2"/>
      <c r="H332"/>
      <c r="I332"/>
    </row>
    <row r="333" spans="1:9" x14ac:dyDescent="0.25">
      <c r="A333" s="29">
        <v>45636</v>
      </c>
      <c r="B333" s="47">
        <v>12</v>
      </c>
      <c r="C333" s="47">
        <v>2</v>
      </c>
      <c r="D333" s="47">
        <v>19</v>
      </c>
      <c r="E333" s="37">
        <v>38.833799999999997</v>
      </c>
      <c r="F3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3"/>
      <c r="H333"/>
      <c r="I333"/>
    </row>
    <row r="334" spans="1:9" x14ac:dyDescent="0.25">
      <c r="A334" s="29">
        <v>45636</v>
      </c>
      <c r="B334" s="47">
        <v>12</v>
      </c>
      <c r="C334" s="47">
        <v>2</v>
      </c>
      <c r="D334" s="47">
        <v>20</v>
      </c>
      <c r="E334" s="37">
        <v>40.140099999999997</v>
      </c>
      <c r="F3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4"/>
      <c r="H334"/>
      <c r="I334"/>
    </row>
    <row r="335" spans="1:9" x14ac:dyDescent="0.25">
      <c r="A335" s="29">
        <v>45636</v>
      </c>
      <c r="B335" s="47">
        <v>12</v>
      </c>
      <c r="C335" s="47">
        <v>2</v>
      </c>
      <c r="D335" s="47">
        <v>21</v>
      </c>
      <c r="E335" s="37">
        <v>39.3414</v>
      </c>
      <c r="F3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5"/>
      <c r="H335"/>
      <c r="I335"/>
    </row>
    <row r="336" spans="1:9" x14ac:dyDescent="0.25">
      <c r="A336" s="29">
        <v>45636</v>
      </c>
      <c r="B336" s="47">
        <v>12</v>
      </c>
      <c r="C336" s="47">
        <v>2</v>
      </c>
      <c r="D336" s="47">
        <v>22</v>
      </c>
      <c r="E336" s="37">
        <v>34.010399999999997</v>
      </c>
      <c r="F3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6"/>
      <c r="H336"/>
      <c r="I336"/>
    </row>
    <row r="337" spans="1:9" x14ac:dyDescent="0.25">
      <c r="A337" s="29">
        <v>45636</v>
      </c>
      <c r="B337" s="47">
        <v>12</v>
      </c>
      <c r="C337" s="47">
        <v>2</v>
      </c>
      <c r="D337" s="47">
        <v>23</v>
      </c>
      <c r="E337" s="37">
        <v>39.562899999999999</v>
      </c>
      <c r="F3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7"/>
      <c r="H337"/>
      <c r="I337"/>
    </row>
    <row r="338" spans="1:9" x14ac:dyDescent="0.25">
      <c r="A338" s="29">
        <v>45636</v>
      </c>
      <c r="B338" s="47">
        <v>12</v>
      </c>
      <c r="C338" s="47">
        <v>2</v>
      </c>
      <c r="D338" s="47">
        <v>24</v>
      </c>
      <c r="E338" s="37">
        <v>38.377299999999998</v>
      </c>
      <c r="F3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8"/>
      <c r="H338"/>
      <c r="I338"/>
    </row>
    <row r="339" spans="1:9" x14ac:dyDescent="0.25">
      <c r="A339" s="29">
        <v>45637</v>
      </c>
      <c r="B339" s="47">
        <v>12</v>
      </c>
      <c r="C339" s="47">
        <v>3</v>
      </c>
      <c r="D339" s="47">
        <v>1</v>
      </c>
      <c r="E339" s="37">
        <v>37.155500000000004</v>
      </c>
      <c r="F3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39"/>
      <c r="H339"/>
      <c r="I339"/>
    </row>
    <row r="340" spans="1:9" x14ac:dyDescent="0.25">
      <c r="A340" s="29">
        <v>45637</v>
      </c>
      <c r="B340" s="47">
        <v>12</v>
      </c>
      <c r="C340" s="47">
        <v>3</v>
      </c>
      <c r="D340" s="47">
        <v>2</v>
      </c>
      <c r="E340" s="37">
        <v>35.400799999999997</v>
      </c>
      <c r="F3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0"/>
      <c r="H340"/>
      <c r="I340"/>
    </row>
    <row r="341" spans="1:9" x14ac:dyDescent="0.25">
      <c r="A341" s="29">
        <v>45637</v>
      </c>
      <c r="B341" s="47">
        <v>12</v>
      </c>
      <c r="C341" s="47">
        <v>3</v>
      </c>
      <c r="D341" s="47">
        <v>3</v>
      </c>
      <c r="E341" s="37">
        <v>35.0535</v>
      </c>
      <c r="F3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1"/>
      <c r="H341"/>
      <c r="I341"/>
    </row>
    <row r="342" spans="1:9" x14ac:dyDescent="0.25">
      <c r="A342" s="29">
        <v>45637</v>
      </c>
      <c r="B342" s="47">
        <v>12</v>
      </c>
      <c r="C342" s="47">
        <v>3</v>
      </c>
      <c r="D342" s="47">
        <v>4</v>
      </c>
      <c r="E342" s="37">
        <v>36.408299999999997</v>
      </c>
      <c r="F3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2"/>
      <c r="H342"/>
      <c r="I342"/>
    </row>
    <row r="343" spans="1:9" x14ac:dyDescent="0.25">
      <c r="A343" s="29">
        <v>45637</v>
      </c>
      <c r="B343" s="47">
        <v>12</v>
      </c>
      <c r="C343" s="47">
        <v>3</v>
      </c>
      <c r="D343" s="47">
        <v>5</v>
      </c>
      <c r="E343" s="37">
        <v>40.079900000000002</v>
      </c>
      <c r="F3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3"/>
      <c r="H343"/>
      <c r="I343"/>
    </row>
    <row r="344" spans="1:9" x14ac:dyDescent="0.25">
      <c r="A344" s="29">
        <v>45637</v>
      </c>
      <c r="B344" s="47">
        <v>12</v>
      </c>
      <c r="C344" s="47">
        <v>3</v>
      </c>
      <c r="D344" s="47">
        <v>6</v>
      </c>
      <c r="E344" s="37">
        <v>42.587899999999998</v>
      </c>
      <c r="F3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4"/>
      <c r="H344"/>
      <c r="I344"/>
    </row>
    <row r="345" spans="1:9" x14ac:dyDescent="0.25">
      <c r="A345" s="29">
        <v>45637</v>
      </c>
      <c r="B345" s="47">
        <v>12</v>
      </c>
      <c r="C345" s="47">
        <v>3</v>
      </c>
      <c r="D345" s="47">
        <v>7</v>
      </c>
      <c r="E345" s="37">
        <v>55.224800000000002</v>
      </c>
      <c r="F3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5"/>
      <c r="H345"/>
      <c r="I345"/>
    </row>
    <row r="346" spans="1:9" x14ac:dyDescent="0.25">
      <c r="A346" s="29">
        <v>45637</v>
      </c>
      <c r="B346" s="47">
        <v>12</v>
      </c>
      <c r="C346" s="47">
        <v>3</v>
      </c>
      <c r="D346" s="47">
        <v>8</v>
      </c>
      <c r="E346" s="37">
        <v>40.428800000000003</v>
      </c>
      <c r="F3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6"/>
      <c r="H346"/>
      <c r="I346"/>
    </row>
    <row r="347" spans="1:9" x14ac:dyDescent="0.25">
      <c r="A347" s="29">
        <v>45637</v>
      </c>
      <c r="B347" s="47">
        <v>12</v>
      </c>
      <c r="C347" s="47">
        <v>3</v>
      </c>
      <c r="D347" s="47">
        <v>9</v>
      </c>
      <c r="E347" s="37">
        <v>29.8901</v>
      </c>
      <c r="F3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7"/>
      <c r="H347"/>
      <c r="I347"/>
    </row>
    <row r="348" spans="1:9" x14ac:dyDescent="0.25">
      <c r="A348" s="29">
        <v>45637</v>
      </c>
      <c r="B348" s="47">
        <v>12</v>
      </c>
      <c r="C348" s="47">
        <v>3</v>
      </c>
      <c r="D348" s="47">
        <v>10</v>
      </c>
      <c r="E348" s="37">
        <v>27.382300000000001</v>
      </c>
      <c r="F3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8"/>
      <c r="H348"/>
      <c r="I348"/>
    </row>
    <row r="349" spans="1:9" x14ac:dyDescent="0.25">
      <c r="A349" s="29">
        <v>45637</v>
      </c>
      <c r="B349" s="47">
        <v>12</v>
      </c>
      <c r="C349" s="47">
        <v>3</v>
      </c>
      <c r="D349" s="47">
        <v>11</v>
      </c>
      <c r="E349" s="37">
        <v>37.627200000000002</v>
      </c>
      <c r="F3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49"/>
      <c r="H349"/>
      <c r="I349"/>
    </row>
    <row r="350" spans="1:9" x14ac:dyDescent="0.25">
      <c r="A350" s="29">
        <v>45637</v>
      </c>
      <c r="B350" s="47">
        <v>12</v>
      </c>
      <c r="C350" s="47">
        <v>3</v>
      </c>
      <c r="D350" s="47">
        <v>12</v>
      </c>
      <c r="E350" s="37">
        <v>36.460099999999997</v>
      </c>
      <c r="F3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0"/>
      <c r="H350"/>
      <c r="I350"/>
    </row>
    <row r="351" spans="1:9" x14ac:dyDescent="0.25">
      <c r="A351" s="29">
        <v>45637</v>
      </c>
      <c r="B351" s="47">
        <v>12</v>
      </c>
      <c r="C351" s="47">
        <v>3</v>
      </c>
      <c r="D351" s="47">
        <v>13</v>
      </c>
      <c r="E351" s="37">
        <v>34.091700000000003</v>
      </c>
      <c r="F3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1"/>
      <c r="H351"/>
      <c r="I351"/>
    </row>
    <row r="352" spans="1:9" x14ac:dyDescent="0.25">
      <c r="A352" s="29">
        <v>45637</v>
      </c>
      <c r="B352" s="47">
        <v>12</v>
      </c>
      <c r="C352" s="47">
        <v>3</v>
      </c>
      <c r="D352" s="47">
        <v>14</v>
      </c>
      <c r="E352" s="37">
        <v>167.0189</v>
      </c>
      <c r="F3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2"/>
      <c r="H352"/>
      <c r="I352"/>
    </row>
    <row r="353" spans="1:9" x14ac:dyDescent="0.25">
      <c r="A353" s="29">
        <v>45637</v>
      </c>
      <c r="B353" s="47">
        <v>12</v>
      </c>
      <c r="C353" s="47">
        <v>3</v>
      </c>
      <c r="D353" s="47">
        <v>15</v>
      </c>
      <c r="E353" s="37">
        <v>32.492100000000001</v>
      </c>
      <c r="F3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3"/>
      <c r="H353"/>
      <c r="I353"/>
    </row>
    <row r="354" spans="1:9" x14ac:dyDescent="0.25">
      <c r="A354" s="29">
        <v>45637</v>
      </c>
      <c r="B354" s="47">
        <v>12</v>
      </c>
      <c r="C354" s="47">
        <v>3</v>
      </c>
      <c r="D354" s="47">
        <v>16</v>
      </c>
      <c r="E354" s="37">
        <v>33.018000000000001</v>
      </c>
      <c r="F3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4"/>
      <c r="H354"/>
      <c r="I354"/>
    </row>
    <row r="355" spans="1:9" x14ac:dyDescent="0.25">
      <c r="A355" s="29">
        <v>45637</v>
      </c>
      <c r="B355" s="47">
        <v>12</v>
      </c>
      <c r="C355" s="47">
        <v>3</v>
      </c>
      <c r="D355" s="47">
        <v>17</v>
      </c>
      <c r="E355" s="37">
        <v>37.992699999999999</v>
      </c>
      <c r="F3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5"/>
      <c r="H355"/>
      <c r="I355"/>
    </row>
    <row r="356" spans="1:9" x14ac:dyDescent="0.25">
      <c r="A356" s="29">
        <v>45637</v>
      </c>
      <c r="B356" s="47">
        <v>12</v>
      </c>
      <c r="C356" s="47">
        <v>3</v>
      </c>
      <c r="D356" s="47">
        <v>18</v>
      </c>
      <c r="E356" s="37">
        <v>43.137900000000002</v>
      </c>
      <c r="F3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6"/>
      <c r="H356"/>
      <c r="I356"/>
    </row>
    <row r="357" spans="1:9" x14ac:dyDescent="0.25">
      <c r="A357" s="29">
        <v>45637</v>
      </c>
      <c r="B357" s="47">
        <v>12</v>
      </c>
      <c r="C357" s="47">
        <v>3</v>
      </c>
      <c r="D357" s="47">
        <v>19</v>
      </c>
      <c r="E357" s="37">
        <v>49.637599999999999</v>
      </c>
      <c r="F3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7"/>
      <c r="H357"/>
      <c r="I357"/>
    </row>
    <row r="358" spans="1:9" x14ac:dyDescent="0.25">
      <c r="A358" s="29">
        <v>45637</v>
      </c>
      <c r="B358" s="47">
        <v>12</v>
      </c>
      <c r="C358" s="47">
        <v>3</v>
      </c>
      <c r="D358" s="47">
        <v>20</v>
      </c>
      <c r="E358" s="37">
        <v>47.031500000000001</v>
      </c>
      <c r="F3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8"/>
      <c r="H358"/>
      <c r="I358"/>
    </row>
    <row r="359" spans="1:9" x14ac:dyDescent="0.25">
      <c r="A359" s="29">
        <v>45637</v>
      </c>
      <c r="B359" s="47">
        <v>12</v>
      </c>
      <c r="C359" s="47">
        <v>3</v>
      </c>
      <c r="D359" s="47">
        <v>21</v>
      </c>
      <c r="E359" s="37">
        <v>49.552999999999997</v>
      </c>
      <c r="F3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59"/>
      <c r="H359"/>
      <c r="I359"/>
    </row>
    <row r="360" spans="1:9" x14ac:dyDescent="0.25">
      <c r="A360" s="29">
        <v>45637</v>
      </c>
      <c r="B360" s="47">
        <v>12</v>
      </c>
      <c r="C360" s="47">
        <v>3</v>
      </c>
      <c r="D360" s="47">
        <v>22</v>
      </c>
      <c r="E360" s="37">
        <v>42.636800000000001</v>
      </c>
      <c r="F3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0"/>
      <c r="H360"/>
      <c r="I360"/>
    </row>
    <row r="361" spans="1:9" x14ac:dyDescent="0.25">
      <c r="A361" s="29">
        <v>45637</v>
      </c>
      <c r="B361" s="47">
        <v>12</v>
      </c>
      <c r="C361" s="47">
        <v>3</v>
      </c>
      <c r="D361" s="47">
        <v>23</v>
      </c>
      <c r="E361" s="37">
        <v>51.7196</v>
      </c>
      <c r="F3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1"/>
      <c r="H361"/>
      <c r="I361"/>
    </row>
    <row r="362" spans="1:9" x14ac:dyDescent="0.25">
      <c r="A362" s="29">
        <v>45637</v>
      </c>
      <c r="B362" s="47">
        <v>12</v>
      </c>
      <c r="C362" s="47">
        <v>3</v>
      </c>
      <c r="D362" s="47">
        <v>24</v>
      </c>
      <c r="E362" s="37">
        <v>35.611600000000003</v>
      </c>
      <c r="F3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2"/>
      <c r="H362"/>
      <c r="I362"/>
    </row>
    <row r="363" spans="1:9" x14ac:dyDescent="0.25">
      <c r="A363" s="29">
        <v>45638</v>
      </c>
      <c r="B363" s="47">
        <v>12</v>
      </c>
      <c r="C363" s="47">
        <v>4</v>
      </c>
      <c r="D363" s="47">
        <v>1</v>
      </c>
      <c r="E363" s="37">
        <v>37.366199999999999</v>
      </c>
      <c r="F3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3"/>
      <c r="H363"/>
      <c r="I363"/>
    </row>
    <row r="364" spans="1:9" x14ac:dyDescent="0.25">
      <c r="A364" s="29">
        <v>45638</v>
      </c>
      <c r="B364" s="47">
        <v>12</v>
      </c>
      <c r="C364" s="47">
        <v>4</v>
      </c>
      <c r="D364" s="47">
        <v>2</v>
      </c>
      <c r="E364" s="37">
        <v>36.986400000000003</v>
      </c>
      <c r="F3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4"/>
      <c r="H364"/>
      <c r="I364"/>
    </row>
    <row r="365" spans="1:9" x14ac:dyDescent="0.25">
      <c r="A365" s="29">
        <v>45638</v>
      </c>
      <c r="B365" s="47">
        <v>12</v>
      </c>
      <c r="C365" s="47">
        <v>4</v>
      </c>
      <c r="D365" s="47">
        <v>3</v>
      </c>
      <c r="E365" s="37">
        <v>38.0047</v>
      </c>
      <c r="F3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5"/>
      <c r="H365"/>
      <c r="I365"/>
    </row>
    <row r="366" spans="1:9" x14ac:dyDescent="0.25">
      <c r="A366" s="29">
        <v>45638</v>
      </c>
      <c r="B366" s="47">
        <v>12</v>
      </c>
      <c r="C366" s="47">
        <v>4</v>
      </c>
      <c r="D366" s="47">
        <v>4</v>
      </c>
      <c r="E366" s="37">
        <v>37.096800000000002</v>
      </c>
      <c r="F3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6"/>
      <c r="H366"/>
      <c r="I366"/>
    </row>
    <row r="367" spans="1:9" x14ac:dyDescent="0.25">
      <c r="A367" s="29">
        <v>45638</v>
      </c>
      <c r="B367" s="47">
        <v>12</v>
      </c>
      <c r="C367" s="47">
        <v>4</v>
      </c>
      <c r="D367" s="47">
        <v>5</v>
      </c>
      <c r="E367" s="37">
        <v>40.204000000000001</v>
      </c>
      <c r="F3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7"/>
      <c r="H367"/>
      <c r="I367"/>
    </row>
    <row r="368" spans="1:9" x14ac:dyDescent="0.25">
      <c r="A368" s="29">
        <v>45638</v>
      </c>
      <c r="B368" s="47">
        <v>12</v>
      </c>
      <c r="C368" s="47">
        <v>4</v>
      </c>
      <c r="D368" s="47">
        <v>6</v>
      </c>
      <c r="E368" s="37">
        <v>46.702800000000003</v>
      </c>
      <c r="F3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8"/>
      <c r="H368"/>
      <c r="I368"/>
    </row>
    <row r="369" spans="1:9" x14ac:dyDescent="0.25">
      <c r="A369" s="29">
        <v>45638</v>
      </c>
      <c r="B369" s="47">
        <v>12</v>
      </c>
      <c r="C369" s="47">
        <v>4</v>
      </c>
      <c r="D369" s="47">
        <v>7</v>
      </c>
      <c r="E369" s="37">
        <v>48.177900000000001</v>
      </c>
      <c r="F3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69"/>
      <c r="H369"/>
      <c r="I369"/>
    </row>
    <row r="370" spans="1:9" x14ac:dyDescent="0.25">
      <c r="A370" s="29">
        <v>45638</v>
      </c>
      <c r="B370" s="47">
        <v>12</v>
      </c>
      <c r="C370" s="47">
        <v>4</v>
      </c>
      <c r="D370" s="47">
        <v>8</v>
      </c>
      <c r="E370" s="37">
        <v>60.965299999999999</v>
      </c>
      <c r="F3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0"/>
      <c r="H370"/>
      <c r="I370"/>
    </row>
    <row r="371" spans="1:9" x14ac:dyDescent="0.25">
      <c r="A371" s="29">
        <v>45638</v>
      </c>
      <c r="B371" s="47">
        <v>12</v>
      </c>
      <c r="C371" s="47">
        <v>4</v>
      </c>
      <c r="D371" s="47">
        <v>9</v>
      </c>
      <c r="E371" s="37">
        <v>46.051400000000001</v>
      </c>
      <c r="F3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1"/>
      <c r="H371"/>
      <c r="I371"/>
    </row>
    <row r="372" spans="1:9" x14ac:dyDescent="0.25">
      <c r="A372" s="29">
        <v>45638</v>
      </c>
      <c r="B372" s="47">
        <v>12</v>
      </c>
      <c r="C372" s="47">
        <v>4</v>
      </c>
      <c r="D372" s="47">
        <v>10</v>
      </c>
      <c r="E372" s="37">
        <v>46.455300000000001</v>
      </c>
      <c r="F3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2"/>
      <c r="H372"/>
      <c r="I372"/>
    </row>
    <row r="373" spans="1:9" x14ac:dyDescent="0.25">
      <c r="A373" s="29">
        <v>45638</v>
      </c>
      <c r="B373" s="47">
        <v>12</v>
      </c>
      <c r="C373" s="47">
        <v>4</v>
      </c>
      <c r="D373" s="47">
        <v>11</v>
      </c>
      <c r="E373" s="37">
        <v>43.324800000000003</v>
      </c>
      <c r="F3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3"/>
      <c r="H373"/>
      <c r="I373"/>
    </row>
    <row r="374" spans="1:9" x14ac:dyDescent="0.25">
      <c r="A374" s="29">
        <v>45638</v>
      </c>
      <c r="B374" s="47">
        <v>12</v>
      </c>
      <c r="C374" s="47">
        <v>4</v>
      </c>
      <c r="D374" s="47">
        <v>12</v>
      </c>
      <c r="E374" s="37">
        <v>34.269500000000001</v>
      </c>
      <c r="F3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4"/>
      <c r="H374"/>
      <c r="I374"/>
    </row>
    <row r="375" spans="1:9" x14ac:dyDescent="0.25">
      <c r="A375" s="29">
        <v>45638</v>
      </c>
      <c r="B375" s="47">
        <v>12</v>
      </c>
      <c r="C375" s="47">
        <v>4</v>
      </c>
      <c r="D375" s="47">
        <v>13</v>
      </c>
      <c r="E375" s="37">
        <v>40.5745</v>
      </c>
      <c r="F3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5"/>
      <c r="H375"/>
      <c r="I375"/>
    </row>
    <row r="376" spans="1:9" x14ac:dyDescent="0.25">
      <c r="A376" s="29">
        <v>45638</v>
      </c>
      <c r="B376" s="47">
        <v>12</v>
      </c>
      <c r="C376" s="47">
        <v>4</v>
      </c>
      <c r="D376" s="47">
        <v>14</v>
      </c>
      <c r="E376" s="37">
        <v>41.716099999999997</v>
      </c>
      <c r="F3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6"/>
      <c r="H376"/>
      <c r="I376"/>
    </row>
    <row r="377" spans="1:9" x14ac:dyDescent="0.25">
      <c r="A377" s="29">
        <v>45638</v>
      </c>
      <c r="B377" s="47">
        <v>12</v>
      </c>
      <c r="C377" s="47">
        <v>4</v>
      </c>
      <c r="D377" s="47">
        <v>15</v>
      </c>
      <c r="E377" s="37">
        <v>33.321300000000001</v>
      </c>
      <c r="F3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7"/>
      <c r="H377"/>
      <c r="I377"/>
    </row>
    <row r="378" spans="1:9" x14ac:dyDescent="0.25">
      <c r="A378" s="29">
        <v>45638</v>
      </c>
      <c r="B378" s="47">
        <v>12</v>
      </c>
      <c r="C378" s="47">
        <v>4</v>
      </c>
      <c r="D378" s="47">
        <v>16</v>
      </c>
      <c r="E378" s="37">
        <v>40.729399999999998</v>
      </c>
      <c r="F3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8"/>
      <c r="H378"/>
      <c r="I378"/>
    </row>
    <row r="379" spans="1:9" x14ac:dyDescent="0.25">
      <c r="A379" s="29">
        <v>45638</v>
      </c>
      <c r="B379" s="47">
        <v>12</v>
      </c>
      <c r="C379" s="47">
        <v>4</v>
      </c>
      <c r="D379" s="47">
        <v>17</v>
      </c>
      <c r="E379" s="37">
        <v>44.575200000000002</v>
      </c>
      <c r="F3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79"/>
      <c r="H379"/>
      <c r="I379"/>
    </row>
    <row r="380" spans="1:9" x14ac:dyDescent="0.25">
      <c r="A380" s="29">
        <v>45638</v>
      </c>
      <c r="B380" s="47">
        <v>12</v>
      </c>
      <c r="C380" s="47">
        <v>4</v>
      </c>
      <c r="D380" s="47">
        <v>18</v>
      </c>
      <c r="E380" s="37">
        <v>44.590800000000002</v>
      </c>
      <c r="F3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0"/>
      <c r="H380"/>
      <c r="I380"/>
    </row>
    <row r="381" spans="1:9" x14ac:dyDescent="0.25">
      <c r="A381" s="29">
        <v>45638</v>
      </c>
      <c r="B381" s="47">
        <v>12</v>
      </c>
      <c r="C381" s="47">
        <v>4</v>
      </c>
      <c r="D381" s="47">
        <v>19</v>
      </c>
      <c r="E381" s="37">
        <v>55.441400000000002</v>
      </c>
      <c r="F3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1"/>
      <c r="H381"/>
      <c r="I381"/>
    </row>
    <row r="382" spans="1:9" x14ac:dyDescent="0.25">
      <c r="A382" s="29">
        <v>45638</v>
      </c>
      <c r="B382" s="47">
        <v>12</v>
      </c>
      <c r="C382" s="47">
        <v>4</v>
      </c>
      <c r="D382" s="47">
        <v>20</v>
      </c>
      <c r="E382" s="37">
        <v>38.764600000000002</v>
      </c>
      <c r="F3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2"/>
      <c r="H382"/>
      <c r="I382"/>
    </row>
    <row r="383" spans="1:9" x14ac:dyDescent="0.25">
      <c r="A383" s="29">
        <v>45638</v>
      </c>
      <c r="B383" s="47">
        <v>12</v>
      </c>
      <c r="C383" s="47">
        <v>4</v>
      </c>
      <c r="D383" s="47">
        <v>21</v>
      </c>
      <c r="E383" s="37">
        <v>34.567799999999998</v>
      </c>
      <c r="F3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3"/>
      <c r="H383"/>
      <c r="I383"/>
    </row>
    <row r="384" spans="1:9" x14ac:dyDescent="0.25">
      <c r="A384" s="29">
        <v>45638</v>
      </c>
      <c r="B384" s="47">
        <v>12</v>
      </c>
      <c r="C384" s="47">
        <v>4</v>
      </c>
      <c r="D384" s="47">
        <v>22</v>
      </c>
      <c r="E384" s="37">
        <v>33.274700000000003</v>
      </c>
      <c r="F3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4"/>
      <c r="H384"/>
      <c r="I384"/>
    </row>
    <row r="385" spans="1:9" x14ac:dyDescent="0.25">
      <c r="A385" s="29">
        <v>45638</v>
      </c>
      <c r="B385" s="47">
        <v>12</v>
      </c>
      <c r="C385" s="47">
        <v>4</v>
      </c>
      <c r="D385" s="47">
        <v>23</v>
      </c>
      <c r="E385" s="37">
        <v>33.032200000000003</v>
      </c>
      <c r="F3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5"/>
      <c r="H385"/>
      <c r="I385"/>
    </row>
    <row r="386" spans="1:9" x14ac:dyDescent="0.25">
      <c r="A386" s="29">
        <v>45638</v>
      </c>
      <c r="B386" s="47">
        <v>12</v>
      </c>
      <c r="C386" s="47">
        <v>4</v>
      </c>
      <c r="D386" s="47">
        <v>24</v>
      </c>
      <c r="E386" s="37">
        <v>33.016399999999997</v>
      </c>
      <c r="F3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6"/>
      <c r="H386"/>
      <c r="I386"/>
    </row>
    <row r="387" spans="1:9" x14ac:dyDescent="0.25">
      <c r="A387" s="29">
        <v>45639</v>
      </c>
      <c r="B387" s="47">
        <v>12</v>
      </c>
      <c r="C387" s="47">
        <v>5</v>
      </c>
      <c r="D387" s="47">
        <v>1</v>
      </c>
      <c r="E387" s="37">
        <v>37.756399999999999</v>
      </c>
      <c r="F3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7"/>
      <c r="H387"/>
      <c r="I387"/>
    </row>
    <row r="388" spans="1:9" x14ac:dyDescent="0.25">
      <c r="A388" s="29">
        <v>45639</v>
      </c>
      <c r="B388" s="47">
        <v>12</v>
      </c>
      <c r="C388" s="47">
        <v>5</v>
      </c>
      <c r="D388" s="47">
        <v>2</v>
      </c>
      <c r="E388" s="37">
        <v>36.678899999999999</v>
      </c>
      <c r="F3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8"/>
      <c r="H388"/>
      <c r="I388"/>
    </row>
    <row r="389" spans="1:9" x14ac:dyDescent="0.25">
      <c r="A389" s="29">
        <v>45639</v>
      </c>
      <c r="B389" s="47">
        <v>12</v>
      </c>
      <c r="C389" s="47">
        <v>5</v>
      </c>
      <c r="D389" s="47">
        <v>3</v>
      </c>
      <c r="E389" s="37">
        <v>37.859000000000002</v>
      </c>
      <c r="F3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89"/>
      <c r="H389"/>
      <c r="I389"/>
    </row>
    <row r="390" spans="1:9" x14ac:dyDescent="0.25">
      <c r="A390" s="29">
        <v>45639</v>
      </c>
      <c r="B390" s="47">
        <v>12</v>
      </c>
      <c r="C390" s="47">
        <v>5</v>
      </c>
      <c r="D390" s="47">
        <v>4</v>
      </c>
      <c r="E390" s="37">
        <v>39.820399999999999</v>
      </c>
      <c r="F3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0"/>
      <c r="H390"/>
      <c r="I390"/>
    </row>
    <row r="391" spans="1:9" x14ac:dyDescent="0.25">
      <c r="A391" s="29">
        <v>45639</v>
      </c>
      <c r="B391" s="47">
        <v>12</v>
      </c>
      <c r="C391" s="47">
        <v>5</v>
      </c>
      <c r="D391" s="47">
        <v>5</v>
      </c>
      <c r="E391" s="37">
        <v>40.1126</v>
      </c>
      <c r="F3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1"/>
      <c r="H391"/>
      <c r="I391"/>
    </row>
    <row r="392" spans="1:9" x14ac:dyDescent="0.25">
      <c r="A392" s="29">
        <v>45639</v>
      </c>
      <c r="B392" s="47">
        <v>12</v>
      </c>
      <c r="C392" s="47">
        <v>5</v>
      </c>
      <c r="D392" s="47">
        <v>6</v>
      </c>
      <c r="E392" s="37">
        <v>38.076999999999998</v>
      </c>
      <c r="F3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2"/>
      <c r="H392"/>
      <c r="I392"/>
    </row>
    <row r="393" spans="1:9" x14ac:dyDescent="0.25">
      <c r="A393" s="29">
        <v>45639</v>
      </c>
      <c r="B393" s="47">
        <v>12</v>
      </c>
      <c r="C393" s="47">
        <v>5</v>
      </c>
      <c r="D393" s="47">
        <v>7</v>
      </c>
      <c r="E393" s="37">
        <v>48.257800000000003</v>
      </c>
      <c r="F3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3"/>
      <c r="H393"/>
      <c r="I393"/>
    </row>
    <row r="394" spans="1:9" x14ac:dyDescent="0.25">
      <c r="A394" s="29">
        <v>45639</v>
      </c>
      <c r="B394" s="47">
        <v>12</v>
      </c>
      <c r="C394" s="47">
        <v>5</v>
      </c>
      <c r="D394" s="47">
        <v>8</v>
      </c>
      <c r="E394" s="37">
        <v>48.284799999999997</v>
      </c>
      <c r="F3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4"/>
      <c r="H394"/>
      <c r="I394"/>
    </row>
    <row r="395" spans="1:9" x14ac:dyDescent="0.25">
      <c r="A395" s="29">
        <v>45639</v>
      </c>
      <c r="B395" s="47">
        <v>12</v>
      </c>
      <c r="C395" s="47">
        <v>5</v>
      </c>
      <c r="D395" s="47">
        <v>9</v>
      </c>
      <c r="E395" s="37">
        <v>28.195599999999999</v>
      </c>
      <c r="F3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5"/>
      <c r="H395"/>
      <c r="I395"/>
    </row>
    <row r="396" spans="1:9" x14ac:dyDescent="0.25">
      <c r="A396" s="29">
        <v>45639</v>
      </c>
      <c r="B396" s="47">
        <v>12</v>
      </c>
      <c r="C396" s="47">
        <v>5</v>
      </c>
      <c r="D396" s="47">
        <v>10</v>
      </c>
      <c r="E396" s="37">
        <v>25.833300000000001</v>
      </c>
      <c r="F3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6"/>
      <c r="H396"/>
      <c r="I396"/>
    </row>
    <row r="397" spans="1:9" x14ac:dyDescent="0.25">
      <c r="A397" s="29">
        <v>45639</v>
      </c>
      <c r="B397" s="47">
        <v>12</v>
      </c>
      <c r="C397" s="47">
        <v>5</v>
      </c>
      <c r="D397" s="47">
        <v>11</v>
      </c>
      <c r="E397" s="37">
        <v>23.3338</v>
      </c>
      <c r="F3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7"/>
      <c r="H397"/>
      <c r="I397"/>
    </row>
    <row r="398" spans="1:9" x14ac:dyDescent="0.25">
      <c r="A398" s="29">
        <v>45639</v>
      </c>
      <c r="B398" s="47">
        <v>12</v>
      </c>
      <c r="C398" s="47">
        <v>5</v>
      </c>
      <c r="D398" s="47">
        <v>12</v>
      </c>
      <c r="E398" s="37">
        <v>24.8931</v>
      </c>
      <c r="F3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8"/>
      <c r="H398"/>
      <c r="I398"/>
    </row>
    <row r="399" spans="1:9" x14ac:dyDescent="0.25">
      <c r="A399" s="29">
        <v>45639</v>
      </c>
      <c r="B399" s="47">
        <v>12</v>
      </c>
      <c r="C399" s="47">
        <v>5</v>
      </c>
      <c r="D399" s="47">
        <v>13</v>
      </c>
      <c r="E399" s="37">
        <v>21.599</v>
      </c>
      <c r="F3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399"/>
      <c r="H399"/>
      <c r="I399"/>
    </row>
    <row r="400" spans="1:9" x14ac:dyDescent="0.25">
      <c r="A400" s="29">
        <v>45639</v>
      </c>
      <c r="B400" s="47">
        <v>12</v>
      </c>
      <c r="C400" s="47">
        <v>5</v>
      </c>
      <c r="D400" s="47">
        <v>14</v>
      </c>
      <c r="E400" s="37">
        <v>14.6005</v>
      </c>
      <c r="F4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0"/>
      <c r="H400"/>
      <c r="I400"/>
    </row>
    <row r="401" spans="1:9" x14ac:dyDescent="0.25">
      <c r="A401" s="29">
        <v>45639</v>
      </c>
      <c r="B401" s="47">
        <v>12</v>
      </c>
      <c r="C401" s="47">
        <v>5</v>
      </c>
      <c r="D401" s="47">
        <v>15</v>
      </c>
      <c r="E401" s="37">
        <v>5.4443000000000001</v>
      </c>
      <c r="F4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1"/>
      <c r="H401"/>
      <c r="I401"/>
    </row>
    <row r="402" spans="1:9" x14ac:dyDescent="0.25">
      <c r="A402" s="29">
        <v>45639</v>
      </c>
      <c r="B402" s="47">
        <v>12</v>
      </c>
      <c r="C402" s="47">
        <v>5</v>
      </c>
      <c r="D402" s="47">
        <v>16</v>
      </c>
      <c r="E402" s="37">
        <v>31.4587</v>
      </c>
      <c r="F4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2"/>
      <c r="H402"/>
      <c r="I402"/>
    </row>
    <row r="403" spans="1:9" x14ac:dyDescent="0.25">
      <c r="A403" s="29">
        <v>45639</v>
      </c>
      <c r="B403" s="47">
        <v>12</v>
      </c>
      <c r="C403" s="47">
        <v>5</v>
      </c>
      <c r="D403" s="47">
        <v>17</v>
      </c>
      <c r="E403" s="37">
        <v>39.015599999999999</v>
      </c>
      <c r="F4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3"/>
      <c r="H403"/>
      <c r="I403"/>
    </row>
    <row r="404" spans="1:9" x14ac:dyDescent="0.25">
      <c r="A404" s="29">
        <v>45639</v>
      </c>
      <c r="B404" s="47">
        <v>12</v>
      </c>
      <c r="C404" s="47">
        <v>5</v>
      </c>
      <c r="D404" s="47">
        <v>18</v>
      </c>
      <c r="E404" s="37">
        <v>36.073399999999999</v>
      </c>
      <c r="F4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4"/>
      <c r="H404"/>
      <c r="I404"/>
    </row>
    <row r="405" spans="1:9" x14ac:dyDescent="0.25">
      <c r="A405" s="29">
        <v>45639</v>
      </c>
      <c r="B405" s="47">
        <v>12</v>
      </c>
      <c r="C405" s="47">
        <v>5</v>
      </c>
      <c r="D405" s="47">
        <v>19</v>
      </c>
      <c r="E405" s="37">
        <v>34.865200000000002</v>
      </c>
      <c r="F4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5"/>
      <c r="H405"/>
      <c r="I405"/>
    </row>
    <row r="406" spans="1:9" x14ac:dyDescent="0.25">
      <c r="A406" s="29">
        <v>45639</v>
      </c>
      <c r="B406" s="47">
        <v>12</v>
      </c>
      <c r="C406" s="47">
        <v>5</v>
      </c>
      <c r="D406" s="47">
        <v>20</v>
      </c>
      <c r="E406" s="37">
        <v>33.432099999999998</v>
      </c>
      <c r="F4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6"/>
      <c r="H406"/>
      <c r="I406"/>
    </row>
    <row r="407" spans="1:9" x14ac:dyDescent="0.25">
      <c r="A407" s="29">
        <v>45639</v>
      </c>
      <c r="B407" s="47">
        <v>12</v>
      </c>
      <c r="C407" s="47">
        <v>5</v>
      </c>
      <c r="D407" s="47">
        <v>21</v>
      </c>
      <c r="E407" s="37">
        <v>32.033000000000001</v>
      </c>
      <c r="F4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7"/>
      <c r="H407"/>
      <c r="I407"/>
    </row>
    <row r="408" spans="1:9" x14ac:dyDescent="0.25">
      <c r="A408" s="29">
        <v>45639</v>
      </c>
      <c r="B408" s="47">
        <v>12</v>
      </c>
      <c r="C408" s="47">
        <v>5</v>
      </c>
      <c r="D408" s="47">
        <v>22</v>
      </c>
      <c r="E408" s="37">
        <v>31.650400000000001</v>
      </c>
      <c r="F4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8"/>
      <c r="H408"/>
      <c r="I408"/>
    </row>
    <row r="409" spans="1:9" x14ac:dyDescent="0.25">
      <c r="A409" s="29">
        <v>45639</v>
      </c>
      <c r="B409" s="47">
        <v>12</v>
      </c>
      <c r="C409" s="47">
        <v>5</v>
      </c>
      <c r="D409" s="47">
        <v>23</v>
      </c>
      <c r="E409" s="37">
        <v>34.734200000000001</v>
      </c>
      <c r="F4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09"/>
      <c r="H409"/>
      <c r="I409"/>
    </row>
    <row r="410" spans="1:9" x14ac:dyDescent="0.25">
      <c r="A410" s="29">
        <v>45639</v>
      </c>
      <c r="B410" s="47">
        <v>12</v>
      </c>
      <c r="C410" s="47">
        <v>5</v>
      </c>
      <c r="D410" s="47">
        <v>24</v>
      </c>
      <c r="E410" s="37">
        <v>30.308499999999999</v>
      </c>
      <c r="F4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0"/>
      <c r="H410"/>
      <c r="I410"/>
    </row>
    <row r="411" spans="1:9" x14ac:dyDescent="0.25">
      <c r="A411" s="29">
        <v>45640</v>
      </c>
      <c r="B411" s="47">
        <v>12</v>
      </c>
      <c r="C411" s="47">
        <v>6</v>
      </c>
      <c r="D411" s="47">
        <v>1</v>
      </c>
      <c r="E411" s="37">
        <v>28.601800000000001</v>
      </c>
      <c r="F4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1"/>
      <c r="H411"/>
      <c r="I411"/>
    </row>
    <row r="412" spans="1:9" x14ac:dyDescent="0.25">
      <c r="A412" s="29">
        <v>45640</v>
      </c>
      <c r="B412" s="47">
        <v>12</v>
      </c>
      <c r="C412" s="47">
        <v>6</v>
      </c>
      <c r="D412" s="47">
        <v>2</v>
      </c>
      <c r="E412" s="37">
        <v>29.6492</v>
      </c>
      <c r="F4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2"/>
      <c r="H412"/>
      <c r="I412"/>
    </row>
    <row r="413" spans="1:9" x14ac:dyDescent="0.25">
      <c r="A413" s="29">
        <v>45640</v>
      </c>
      <c r="B413" s="47">
        <v>12</v>
      </c>
      <c r="C413" s="47">
        <v>6</v>
      </c>
      <c r="D413" s="47">
        <v>3</v>
      </c>
      <c r="E413" s="37">
        <v>32.079500000000003</v>
      </c>
      <c r="F4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3"/>
      <c r="H413"/>
      <c r="I413"/>
    </row>
    <row r="414" spans="1:9" x14ac:dyDescent="0.25">
      <c r="A414" s="29">
        <v>45640</v>
      </c>
      <c r="B414" s="47">
        <v>12</v>
      </c>
      <c r="C414" s="47">
        <v>6</v>
      </c>
      <c r="D414" s="47">
        <v>4</v>
      </c>
      <c r="E414" s="37">
        <v>31.852399999999999</v>
      </c>
      <c r="F4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4"/>
      <c r="H414"/>
      <c r="I414"/>
    </row>
    <row r="415" spans="1:9" x14ac:dyDescent="0.25">
      <c r="A415" s="29">
        <v>45640</v>
      </c>
      <c r="B415" s="47">
        <v>12</v>
      </c>
      <c r="C415" s="47">
        <v>6</v>
      </c>
      <c r="D415" s="47">
        <v>5</v>
      </c>
      <c r="E415" s="37">
        <v>32.923000000000002</v>
      </c>
      <c r="F4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5"/>
      <c r="H415"/>
      <c r="I415"/>
    </row>
    <row r="416" spans="1:9" x14ac:dyDescent="0.25">
      <c r="A416" s="29">
        <v>45640</v>
      </c>
      <c r="B416" s="47">
        <v>12</v>
      </c>
      <c r="C416" s="47">
        <v>6</v>
      </c>
      <c r="D416" s="47">
        <v>6</v>
      </c>
      <c r="E416" s="37">
        <v>32.537599999999998</v>
      </c>
      <c r="F4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6"/>
      <c r="H416"/>
      <c r="I416"/>
    </row>
    <row r="417" spans="1:9" x14ac:dyDescent="0.25">
      <c r="A417" s="29">
        <v>45640</v>
      </c>
      <c r="B417" s="47">
        <v>12</v>
      </c>
      <c r="C417" s="47">
        <v>6</v>
      </c>
      <c r="D417" s="47">
        <v>7</v>
      </c>
      <c r="E417" s="37">
        <v>33.179900000000004</v>
      </c>
      <c r="F4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7"/>
      <c r="H417"/>
      <c r="I417"/>
    </row>
    <row r="418" spans="1:9" x14ac:dyDescent="0.25">
      <c r="A418" s="29">
        <v>45640</v>
      </c>
      <c r="B418" s="47">
        <v>12</v>
      </c>
      <c r="C418" s="47">
        <v>6</v>
      </c>
      <c r="D418" s="47">
        <v>8</v>
      </c>
      <c r="E418" s="37">
        <v>34.049999999999997</v>
      </c>
      <c r="F4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8"/>
      <c r="H418"/>
      <c r="I418"/>
    </row>
    <row r="419" spans="1:9" x14ac:dyDescent="0.25">
      <c r="A419" s="29">
        <v>45640</v>
      </c>
      <c r="B419" s="47">
        <v>12</v>
      </c>
      <c r="C419" s="47">
        <v>6</v>
      </c>
      <c r="D419" s="47">
        <v>9</v>
      </c>
      <c r="E419" s="37">
        <v>29.1967</v>
      </c>
      <c r="F4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19"/>
      <c r="H419"/>
      <c r="I419"/>
    </row>
    <row r="420" spans="1:9" x14ac:dyDescent="0.25">
      <c r="A420" s="29">
        <v>45640</v>
      </c>
      <c r="B420" s="47">
        <v>12</v>
      </c>
      <c r="C420" s="47">
        <v>6</v>
      </c>
      <c r="D420" s="47">
        <v>10</v>
      </c>
      <c r="E420" s="37">
        <v>29.957000000000001</v>
      </c>
      <c r="F4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0"/>
      <c r="H420"/>
      <c r="I420"/>
    </row>
    <row r="421" spans="1:9" x14ac:dyDescent="0.25">
      <c r="A421" s="29">
        <v>45640</v>
      </c>
      <c r="B421" s="47">
        <v>12</v>
      </c>
      <c r="C421" s="47">
        <v>6</v>
      </c>
      <c r="D421" s="47">
        <v>11</v>
      </c>
      <c r="E421" s="37">
        <v>29.244700000000002</v>
      </c>
      <c r="F4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1"/>
      <c r="H421"/>
      <c r="I421"/>
    </row>
    <row r="422" spans="1:9" x14ac:dyDescent="0.25">
      <c r="A422" s="29">
        <v>45640</v>
      </c>
      <c r="B422" s="47">
        <v>12</v>
      </c>
      <c r="C422" s="47">
        <v>6</v>
      </c>
      <c r="D422" s="47">
        <v>12</v>
      </c>
      <c r="E422" s="37">
        <v>28.0076</v>
      </c>
      <c r="F4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2"/>
      <c r="H422"/>
      <c r="I422"/>
    </row>
    <row r="423" spans="1:9" x14ac:dyDescent="0.25">
      <c r="A423" s="29">
        <v>45640</v>
      </c>
      <c r="B423" s="47">
        <v>12</v>
      </c>
      <c r="C423" s="47">
        <v>6</v>
      </c>
      <c r="D423" s="47">
        <v>13</v>
      </c>
      <c r="E423" s="37">
        <v>24.782299999999999</v>
      </c>
      <c r="F4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3"/>
      <c r="H423"/>
      <c r="I423"/>
    </row>
    <row r="424" spans="1:9" x14ac:dyDescent="0.25">
      <c r="A424" s="29">
        <v>45640</v>
      </c>
      <c r="B424" s="47">
        <v>12</v>
      </c>
      <c r="C424" s="47">
        <v>6</v>
      </c>
      <c r="D424" s="47">
        <v>14</v>
      </c>
      <c r="E424" s="37">
        <v>22.808399999999999</v>
      </c>
      <c r="F4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4"/>
      <c r="H424"/>
      <c r="I424"/>
    </row>
    <row r="425" spans="1:9" x14ac:dyDescent="0.25">
      <c r="A425" s="29">
        <v>45640</v>
      </c>
      <c r="B425" s="47">
        <v>12</v>
      </c>
      <c r="C425" s="47">
        <v>6</v>
      </c>
      <c r="D425" s="47">
        <v>15</v>
      </c>
      <c r="E425" s="37">
        <v>22.113399999999999</v>
      </c>
      <c r="F4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5"/>
      <c r="H425"/>
      <c r="I425"/>
    </row>
    <row r="426" spans="1:9" x14ac:dyDescent="0.25">
      <c r="A426" s="29">
        <v>45640</v>
      </c>
      <c r="B426" s="47">
        <v>12</v>
      </c>
      <c r="C426" s="47">
        <v>6</v>
      </c>
      <c r="D426" s="47">
        <v>16</v>
      </c>
      <c r="E426" s="37">
        <v>27.175999999999998</v>
      </c>
      <c r="F4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6"/>
      <c r="H426"/>
      <c r="I426"/>
    </row>
    <row r="427" spans="1:9" x14ac:dyDescent="0.25">
      <c r="A427" s="29">
        <v>45640</v>
      </c>
      <c r="B427" s="47">
        <v>12</v>
      </c>
      <c r="C427" s="47">
        <v>6</v>
      </c>
      <c r="D427" s="47">
        <v>17</v>
      </c>
      <c r="E427" s="37">
        <v>28.975999999999999</v>
      </c>
      <c r="F4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7"/>
      <c r="H427"/>
      <c r="I427"/>
    </row>
    <row r="428" spans="1:9" x14ac:dyDescent="0.25">
      <c r="A428" s="29">
        <v>45640</v>
      </c>
      <c r="B428" s="47">
        <v>12</v>
      </c>
      <c r="C428" s="47">
        <v>6</v>
      </c>
      <c r="D428" s="47">
        <v>18</v>
      </c>
      <c r="E428" s="37">
        <v>28.194299999999998</v>
      </c>
      <c r="F4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8"/>
      <c r="H428"/>
      <c r="I428"/>
    </row>
    <row r="429" spans="1:9" x14ac:dyDescent="0.25">
      <c r="A429" s="29">
        <v>45640</v>
      </c>
      <c r="B429" s="47">
        <v>12</v>
      </c>
      <c r="C429" s="47">
        <v>6</v>
      </c>
      <c r="D429" s="47">
        <v>19</v>
      </c>
      <c r="E429" s="37">
        <v>26.9269</v>
      </c>
      <c r="F4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29"/>
      <c r="H429"/>
      <c r="I429"/>
    </row>
    <row r="430" spans="1:9" x14ac:dyDescent="0.25">
      <c r="A430" s="29">
        <v>45640</v>
      </c>
      <c r="B430" s="47">
        <v>12</v>
      </c>
      <c r="C430" s="47">
        <v>6</v>
      </c>
      <c r="D430" s="47">
        <v>20</v>
      </c>
      <c r="E430" s="37">
        <v>29.102</v>
      </c>
      <c r="F4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0"/>
      <c r="H430"/>
      <c r="I430"/>
    </row>
    <row r="431" spans="1:9" x14ac:dyDescent="0.25">
      <c r="A431" s="29">
        <v>45640</v>
      </c>
      <c r="B431" s="47">
        <v>12</v>
      </c>
      <c r="C431" s="47">
        <v>6</v>
      </c>
      <c r="D431" s="47">
        <v>21</v>
      </c>
      <c r="E431" s="37">
        <v>29.013400000000001</v>
      </c>
      <c r="F4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1"/>
      <c r="H431"/>
      <c r="I431"/>
    </row>
    <row r="432" spans="1:9" x14ac:dyDescent="0.25">
      <c r="A432" s="29">
        <v>45640</v>
      </c>
      <c r="B432" s="47">
        <v>12</v>
      </c>
      <c r="C432" s="47">
        <v>6</v>
      </c>
      <c r="D432" s="47">
        <v>22</v>
      </c>
      <c r="E432" s="37">
        <v>26.599900000000002</v>
      </c>
      <c r="F4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2"/>
      <c r="H432"/>
      <c r="I432"/>
    </row>
    <row r="433" spans="1:9" x14ac:dyDescent="0.25">
      <c r="A433" s="29">
        <v>45640</v>
      </c>
      <c r="B433" s="47">
        <v>12</v>
      </c>
      <c r="C433" s="47">
        <v>6</v>
      </c>
      <c r="D433" s="47">
        <v>23</v>
      </c>
      <c r="E433" s="37">
        <v>27.844200000000001</v>
      </c>
      <c r="F4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3"/>
      <c r="H433"/>
      <c r="I433"/>
    </row>
    <row r="434" spans="1:9" x14ac:dyDescent="0.25">
      <c r="A434" s="29">
        <v>45640</v>
      </c>
      <c r="B434" s="47">
        <v>12</v>
      </c>
      <c r="C434" s="47">
        <v>6</v>
      </c>
      <c r="D434" s="47">
        <v>24</v>
      </c>
      <c r="E434" s="37">
        <v>26.9132</v>
      </c>
      <c r="F4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4"/>
      <c r="H434"/>
      <c r="I434"/>
    </row>
    <row r="435" spans="1:9" x14ac:dyDescent="0.25">
      <c r="A435" s="29">
        <v>45641</v>
      </c>
      <c r="B435" s="47">
        <v>12</v>
      </c>
      <c r="C435" s="47">
        <v>7</v>
      </c>
      <c r="D435" s="47">
        <v>1</v>
      </c>
      <c r="E435" s="37">
        <v>25.827999999999999</v>
      </c>
      <c r="F4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5"/>
      <c r="H435"/>
      <c r="I435"/>
    </row>
    <row r="436" spans="1:9" x14ac:dyDescent="0.25">
      <c r="A436" s="29">
        <v>45641</v>
      </c>
      <c r="B436" s="47">
        <v>12</v>
      </c>
      <c r="C436" s="47">
        <v>7</v>
      </c>
      <c r="D436" s="47">
        <v>2</v>
      </c>
      <c r="E436" s="37">
        <v>25.849299999999999</v>
      </c>
      <c r="F4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6"/>
      <c r="H436"/>
      <c r="I436"/>
    </row>
    <row r="437" spans="1:9" x14ac:dyDescent="0.25">
      <c r="A437" s="29">
        <v>45641</v>
      </c>
      <c r="B437" s="47">
        <v>12</v>
      </c>
      <c r="C437" s="47">
        <v>7</v>
      </c>
      <c r="D437" s="47">
        <v>3</v>
      </c>
      <c r="E437" s="37">
        <v>24.693100000000001</v>
      </c>
      <c r="F4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7"/>
      <c r="H437"/>
      <c r="I437"/>
    </row>
    <row r="438" spans="1:9" x14ac:dyDescent="0.25">
      <c r="A438" s="29">
        <v>45641</v>
      </c>
      <c r="B438" s="47">
        <v>12</v>
      </c>
      <c r="C438" s="47">
        <v>7</v>
      </c>
      <c r="D438" s="47">
        <v>4</v>
      </c>
      <c r="E438" s="37">
        <v>26.5488</v>
      </c>
      <c r="F4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8"/>
      <c r="H438"/>
      <c r="I438"/>
    </row>
    <row r="439" spans="1:9" x14ac:dyDescent="0.25">
      <c r="A439" s="29">
        <v>45641</v>
      </c>
      <c r="B439" s="47">
        <v>12</v>
      </c>
      <c r="C439" s="47">
        <v>7</v>
      </c>
      <c r="D439" s="47">
        <v>5</v>
      </c>
      <c r="E439" s="37">
        <v>25.375800000000002</v>
      </c>
      <c r="F4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39"/>
      <c r="H439"/>
      <c r="I439"/>
    </row>
    <row r="440" spans="1:9" x14ac:dyDescent="0.25">
      <c r="A440" s="29">
        <v>45641</v>
      </c>
      <c r="B440" s="47">
        <v>12</v>
      </c>
      <c r="C440" s="47">
        <v>7</v>
      </c>
      <c r="D440" s="47">
        <v>6</v>
      </c>
      <c r="E440" s="37">
        <v>30.268699999999999</v>
      </c>
      <c r="F4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0"/>
      <c r="H440"/>
      <c r="I440"/>
    </row>
    <row r="441" spans="1:9" x14ac:dyDescent="0.25">
      <c r="A441" s="29">
        <v>45641</v>
      </c>
      <c r="B441" s="47">
        <v>12</v>
      </c>
      <c r="C441" s="47">
        <v>7</v>
      </c>
      <c r="D441" s="47">
        <v>7</v>
      </c>
      <c r="E441" s="37">
        <v>37.021799999999999</v>
      </c>
      <c r="F4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1"/>
      <c r="H441"/>
      <c r="I441"/>
    </row>
    <row r="442" spans="1:9" x14ac:dyDescent="0.25">
      <c r="A442" s="29">
        <v>45641</v>
      </c>
      <c r="B442" s="47">
        <v>12</v>
      </c>
      <c r="C442" s="47">
        <v>7</v>
      </c>
      <c r="D442" s="47">
        <v>8</v>
      </c>
      <c r="E442" s="37">
        <v>30.003599999999999</v>
      </c>
      <c r="F4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2"/>
      <c r="H442"/>
      <c r="I442"/>
    </row>
    <row r="443" spans="1:9" x14ac:dyDescent="0.25">
      <c r="A443" s="29">
        <v>45641</v>
      </c>
      <c r="B443" s="47">
        <v>12</v>
      </c>
      <c r="C443" s="47">
        <v>7</v>
      </c>
      <c r="D443" s="47">
        <v>9</v>
      </c>
      <c r="E443" s="37">
        <v>38.102200000000003</v>
      </c>
      <c r="F4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3"/>
      <c r="H443"/>
      <c r="I443"/>
    </row>
    <row r="444" spans="1:9" x14ac:dyDescent="0.25">
      <c r="A444" s="29">
        <v>45641</v>
      </c>
      <c r="B444" s="47">
        <v>12</v>
      </c>
      <c r="C444" s="47">
        <v>7</v>
      </c>
      <c r="D444" s="47">
        <v>10</v>
      </c>
      <c r="E444" s="37">
        <v>7.3208000000000002</v>
      </c>
      <c r="F4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4"/>
      <c r="H444"/>
      <c r="I444"/>
    </row>
    <row r="445" spans="1:9" x14ac:dyDescent="0.25">
      <c r="A445" s="29">
        <v>45641</v>
      </c>
      <c r="B445" s="47">
        <v>12</v>
      </c>
      <c r="C445" s="47">
        <v>7</v>
      </c>
      <c r="D445" s="47">
        <v>11</v>
      </c>
      <c r="E445" s="37">
        <v>3.3824000000000001</v>
      </c>
      <c r="F4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5"/>
      <c r="H445"/>
      <c r="I445"/>
    </row>
    <row r="446" spans="1:9" x14ac:dyDescent="0.25">
      <c r="A446" s="29">
        <v>45641</v>
      </c>
      <c r="B446" s="47">
        <v>12</v>
      </c>
      <c r="C446" s="47">
        <v>7</v>
      </c>
      <c r="D446" s="47">
        <v>12</v>
      </c>
      <c r="E446" s="37">
        <v>1.7831999999999999</v>
      </c>
      <c r="F4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6"/>
      <c r="H446"/>
      <c r="I446"/>
    </row>
    <row r="447" spans="1:9" x14ac:dyDescent="0.25">
      <c r="A447" s="29">
        <v>45641</v>
      </c>
      <c r="B447" s="47">
        <v>12</v>
      </c>
      <c r="C447" s="47">
        <v>7</v>
      </c>
      <c r="D447" s="47">
        <v>13</v>
      </c>
      <c r="E447" s="37">
        <v>2.6903000000000001</v>
      </c>
      <c r="F4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7"/>
      <c r="H447"/>
      <c r="I447"/>
    </row>
    <row r="448" spans="1:9" x14ac:dyDescent="0.25">
      <c r="A448" s="29">
        <v>45641</v>
      </c>
      <c r="B448" s="47">
        <v>12</v>
      </c>
      <c r="C448" s="47">
        <v>7</v>
      </c>
      <c r="D448" s="47">
        <v>14</v>
      </c>
      <c r="E448" s="37">
        <v>-12.639799999999999</v>
      </c>
      <c r="F4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8"/>
      <c r="H448"/>
      <c r="I448"/>
    </row>
    <row r="449" spans="1:9" x14ac:dyDescent="0.25">
      <c r="A449" s="29">
        <v>45641</v>
      </c>
      <c r="B449" s="47">
        <v>12</v>
      </c>
      <c r="C449" s="47">
        <v>7</v>
      </c>
      <c r="D449" s="47">
        <v>15</v>
      </c>
      <c r="E449" s="37">
        <v>-29.093299999999999</v>
      </c>
      <c r="F4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49"/>
      <c r="H449"/>
      <c r="I449"/>
    </row>
    <row r="450" spans="1:9" x14ac:dyDescent="0.25">
      <c r="A450" s="29">
        <v>45641</v>
      </c>
      <c r="B450" s="47">
        <v>12</v>
      </c>
      <c r="C450" s="47">
        <v>7</v>
      </c>
      <c r="D450" s="47">
        <v>16</v>
      </c>
      <c r="E450" s="37">
        <v>12.856</v>
      </c>
      <c r="F4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0"/>
      <c r="H450"/>
      <c r="I450"/>
    </row>
    <row r="451" spans="1:9" x14ac:dyDescent="0.25">
      <c r="A451" s="29">
        <v>45641</v>
      </c>
      <c r="B451" s="47">
        <v>12</v>
      </c>
      <c r="C451" s="47">
        <v>7</v>
      </c>
      <c r="D451" s="47">
        <v>17</v>
      </c>
      <c r="E451" s="37">
        <v>36.534599999999998</v>
      </c>
      <c r="F4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1"/>
      <c r="H451"/>
      <c r="I451"/>
    </row>
    <row r="452" spans="1:9" x14ac:dyDescent="0.25">
      <c r="A452" s="29">
        <v>45641</v>
      </c>
      <c r="B452" s="47">
        <v>12</v>
      </c>
      <c r="C452" s="47">
        <v>7</v>
      </c>
      <c r="D452" s="47">
        <v>18</v>
      </c>
      <c r="E452" s="37">
        <v>34.3996</v>
      </c>
      <c r="F4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2"/>
      <c r="H452"/>
      <c r="I452"/>
    </row>
    <row r="453" spans="1:9" x14ac:dyDescent="0.25">
      <c r="A453" s="29">
        <v>45641</v>
      </c>
      <c r="B453" s="47">
        <v>12</v>
      </c>
      <c r="C453" s="47">
        <v>7</v>
      </c>
      <c r="D453" s="47">
        <v>19</v>
      </c>
      <c r="E453" s="37">
        <v>35.132199999999997</v>
      </c>
      <c r="F4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3"/>
      <c r="H453"/>
      <c r="I453"/>
    </row>
    <row r="454" spans="1:9" x14ac:dyDescent="0.25">
      <c r="A454" s="29">
        <v>45641</v>
      </c>
      <c r="B454" s="47">
        <v>12</v>
      </c>
      <c r="C454" s="47">
        <v>7</v>
      </c>
      <c r="D454" s="47">
        <v>20</v>
      </c>
      <c r="E454" s="37">
        <v>34.970399999999998</v>
      </c>
      <c r="F4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4"/>
      <c r="H454"/>
      <c r="I454"/>
    </row>
    <row r="455" spans="1:9" x14ac:dyDescent="0.25">
      <c r="A455" s="29">
        <v>45641</v>
      </c>
      <c r="B455" s="47">
        <v>12</v>
      </c>
      <c r="C455" s="47">
        <v>7</v>
      </c>
      <c r="D455" s="47">
        <v>21</v>
      </c>
      <c r="E455" s="37">
        <v>33.512599999999999</v>
      </c>
      <c r="F4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5"/>
      <c r="H455"/>
      <c r="I455"/>
    </row>
    <row r="456" spans="1:9" x14ac:dyDescent="0.25">
      <c r="A456" s="29">
        <v>45641</v>
      </c>
      <c r="B456" s="47">
        <v>12</v>
      </c>
      <c r="C456" s="47">
        <v>7</v>
      </c>
      <c r="D456" s="47">
        <v>22</v>
      </c>
      <c r="E456" s="37">
        <v>31.784400000000002</v>
      </c>
      <c r="F4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6"/>
      <c r="H456"/>
      <c r="I456"/>
    </row>
    <row r="457" spans="1:9" x14ac:dyDescent="0.25">
      <c r="A457" s="29">
        <v>45641</v>
      </c>
      <c r="B457" s="47">
        <v>12</v>
      </c>
      <c r="C457" s="47">
        <v>7</v>
      </c>
      <c r="D457" s="47">
        <v>23</v>
      </c>
      <c r="E457" s="37">
        <v>32.976900000000001</v>
      </c>
      <c r="F4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7"/>
      <c r="H457"/>
      <c r="I457"/>
    </row>
    <row r="458" spans="1:9" x14ac:dyDescent="0.25">
      <c r="A458" s="29">
        <v>45641</v>
      </c>
      <c r="B458" s="47">
        <v>12</v>
      </c>
      <c r="C458" s="47">
        <v>7</v>
      </c>
      <c r="D458" s="47">
        <v>24</v>
      </c>
      <c r="E458" s="37">
        <v>30.995799999999999</v>
      </c>
      <c r="F4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8"/>
      <c r="H458"/>
      <c r="I458"/>
    </row>
    <row r="459" spans="1:9" x14ac:dyDescent="0.25">
      <c r="A459" s="29">
        <v>45642</v>
      </c>
      <c r="B459" s="47">
        <v>12</v>
      </c>
      <c r="C459" s="47">
        <v>1</v>
      </c>
      <c r="D459" s="47">
        <v>1</v>
      </c>
      <c r="E459" s="37">
        <v>31.542100000000001</v>
      </c>
      <c r="F4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59"/>
      <c r="H459"/>
      <c r="I459"/>
    </row>
    <row r="460" spans="1:9" x14ac:dyDescent="0.25">
      <c r="A460" s="29">
        <v>45642</v>
      </c>
      <c r="B460" s="47">
        <v>12</v>
      </c>
      <c r="C460" s="47">
        <v>1</v>
      </c>
      <c r="D460" s="47">
        <v>2</v>
      </c>
      <c r="E460" s="37">
        <v>31.2666</v>
      </c>
      <c r="F4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0"/>
      <c r="H460"/>
      <c r="I460"/>
    </row>
    <row r="461" spans="1:9" x14ac:dyDescent="0.25">
      <c r="A461" s="29">
        <v>45642</v>
      </c>
      <c r="B461" s="47">
        <v>12</v>
      </c>
      <c r="C461" s="47">
        <v>1</v>
      </c>
      <c r="D461" s="47">
        <v>3</v>
      </c>
      <c r="E461" s="37">
        <v>31.086400000000001</v>
      </c>
      <c r="F4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1"/>
      <c r="H461"/>
      <c r="I461"/>
    </row>
    <row r="462" spans="1:9" x14ac:dyDescent="0.25">
      <c r="A462" s="29">
        <v>45642</v>
      </c>
      <c r="B462" s="47">
        <v>12</v>
      </c>
      <c r="C462" s="47">
        <v>1</v>
      </c>
      <c r="D462" s="47">
        <v>4</v>
      </c>
      <c r="E462" s="37">
        <v>30.4879</v>
      </c>
      <c r="F4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2"/>
      <c r="H462"/>
      <c r="I462"/>
    </row>
    <row r="463" spans="1:9" x14ac:dyDescent="0.25">
      <c r="A463" s="29">
        <v>45642</v>
      </c>
      <c r="B463" s="47">
        <v>12</v>
      </c>
      <c r="C463" s="47">
        <v>1</v>
      </c>
      <c r="D463" s="47">
        <v>5</v>
      </c>
      <c r="E463" s="37">
        <v>35.607599999999998</v>
      </c>
      <c r="F4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3"/>
      <c r="H463"/>
      <c r="I463"/>
    </row>
    <row r="464" spans="1:9" x14ac:dyDescent="0.25">
      <c r="A464" s="29">
        <v>45642</v>
      </c>
      <c r="B464" s="47">
        <v>12</v>
      </c>
      <c r="C464" s="47">
        <v>1</v>
      </c>
      <c r="D464" s="47">
        <v>6</v>
      </c>
      <c r="E464" s="37">
        <v>33.601199999999999</v>
      </c>
      <c r="F4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4"/>
      <c r="H464"/>
      <c r="I464"/>
    </row>
    <row r="465" spans="1:9" x14ac:dyDescent="0.25">
      <c r="A465" s="29">
        <v>45642</v>
      </c>
      <c r="B465" s="47">
        <v>12</v>
      </c>
      <c r="C465" s="47">
        <v>1</v>
      </c>
      <c r="D465" s="47">
        <v>7</v>
      </c>
      <c r="E465" s="37">
        <v>48.191899999999997</v>
      </c>
      <c r="F4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5"/>
      <c r="H465"/>
      <c r="I465"/>
    </row>
    <row r="466" spans="1:9" x14ac:dyDescent="0.25">
      <c r="A466" s="29">
        <v>45642</v>
      </c>
      <c r="B466" s="47">
        <v>12</v>
      </c>
      <c r="C466" s="47">
        <v>1</v>
      </c>
      <c r="D466" s="47">
        <v>8</v>
      </c>
      <c r="E466" s="37">
        <v>40.605400000000003</v>
      </c>
      <c r="F4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6"/>
      <c r="H466"/>
      <c r="I466"/>
    </row>
    <row r="467" spans="1:9" x14ac:dyDescent="0.25">
      <c r="A467" s="29">
        <v>45642</v>
      </c>
      <c r="B467" s="47">
        <v>12</v>
      </c>
      <c r="C467" s="47">
        <v>1</v>
      </c>
      <c r="D467" s="47">
        <v>9</v>
      </c>
      <c r="E467" s="37">
        <v>32.310400000000001</v>
      </c>
      <c r="F4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7"/>
      <c r="H467"/>
      <c r="I467"/>
    </row>
    <row r="468" spans="1:9" x14ac:dyDescent="0.25">
      <c r="A468" s="29">
        <v>45642</v>
      </c>
      <c r="B468" s="47">
        <v>12</v>
      </c>
      <c r="C468" s="47">
        <v>1</v>
      </c>
      <c r="D468" s="47">
        <v>10</v>
      </c>
      <c r="E468" s="37">
        <v>31.8062</v>
      </c>
      <c r="F4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8"/>
      <c r="H468"/>
      <c r="I468"/>
    </row>
    <row r="469" spans="1:9" x14ac:dyDescent="0.25">
      <c r="A469" s="29">
        <v>45642</v>
      </c>
      <c r="B469" s="47">
        <v>12</v>
      </c>
      <c r="C469" s="47">
        <v>1</v>
      </c>
      <c r="D469" s="47">
        <v>11</v>
      </c>
      <c r="E469" s="37">
        <v>30.880400000000002</v>
      </c>
      <c r="F4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69"/>
      <c r="H469"/>
      <c r="I469"/>
    </row>
    <row r="470" spans="1:9" x14ac:dyDescent="0.25">
      <c r="A470" s="29">
        <v>45642</v>
      </c>
      <c r="B470" s="47">
        <v>12</v>
      </c>
      <c r="C470" s="47">
        <v>1</v>
      </c>
      <c r="D470" s="47">
        <v>12</v>
      </c>
      <c r="E470" s="37">
        <v>31.273299999999999</v>
      </c>
      <c r="F4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0"/>
      <c r="H470"/>
      <c r="I470"/>
    </row>
    <row r="471" spans="1:9" x14ac:dyDescent="0.25">
      <c r="A471" s="29">
        <v>45642</v>
      </c>
      <c r="B471" s="47">
        <v>12</v>
      </c>
      <c r="C471" s="47">
        <v>1</v>
      </c>
      <c r="D471" s="47">
        <v>13</v>
      </c>
      <c r="E471" s="37">
        <v>32.974600000000002</v>
      </c>
      <c r="F4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1"/>
      <c r="H471"/>
      <c r="I471"/>
    </row>
    <row r="472" spans="1:9" x14ac:dyDescent="0.25">
      <c r="A472" s="29">
        <v>45642</v>
      </c>
      <c r="B472" s="47">
        <v>12</v>
      </c>
      <c r="C472" s="47">
        <v>1</v>
      </c>
      <c r="D472" s="47">
        <v>14</v>
      </c>
      <c r="E472" s="37">
        <v>31.797499999999999</v>
      </c>
      <c r="F4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2"/>
      <c r="H472"/>
      <c r="I472"/>
    </row>
    <row r="473" spans="1:9" x14ac:dyDescent="0.25">
      <c r="A473" s="29">
        <v>45642</v>
      </c>
      <c r="B473" s="47">
        <v>12</v>
      </c>
      <c r="C473" s="47">
        <v>1</v>
      </c>
      <c r="D473" s="47">
        <v>15</v>
      </c>
      <c r="E473" s="37">
        <v>34.783200000000001</v>
      </c>
      <c r="F4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3"/>
      <c r="H473"/>
      <c r="I473"/>
    </row>
    <row r="474" spans="1:9" x14ac:dyDescent="0.25">
      <c r="A474" s="29">
        <v>45642</v>
      </c>
      <c r="B474" s="47">
        <v>12</v>
      </c>
      <c r="C474" s="47">
        <v>1</v>
      </c>
      <c r="D474" s="47">
        <v>16</v>
      </c>
      <c r="E474" s="37">
        <v>33.292200000000001</v>
      </c>
      <c r="F4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4"/>
      <c r="H474"/>
      <c r="I474"/>
    </row>
    <row r="475" spans="1:9" x14ac:dyDescent="0.25">
      <c r="A475" s="29">
        <v>45642</v>
      </c>
      <c r="B475" s="47">
        <v>12</v>
      </c>
      <c r="C475" s="47">
        <v>1</v>
      </c>
      <c r="D475" s="47">
        <v>17</v>
      </c>
      <c r="E475" s="37">
        <v>36.0154</v>
      </c>
      <c r="F4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5"/>
      <c r="H475"/>
      <c r="I475"/>
    </row>
    <row r="476" spans="1:9" x14ac:dyDescent="0.25">
      <c r="A476" s="29">
        <v>45642</v>
      </c>
      <c r="B476" s="47">
        <v>12</v>
      </c>
      <c r="C476" s="47">
        <v>1</v>
      </c>
      <c r="D476" s="47">
        <v>18</v>
      </c>
      <c r="E476" s="37">
        <v>39.125799999999998</v>
      </c>
      <c r="F4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6"/>
      <c r="H476"/>
      <c r="I476"/>
    </row>
    <row r="477" spans="1:9" x14ac:dyDescent="0.25">
      <c r="A477" s="29">
        <v>45642</v>
      </c>
      <c r="B477" s="47">
        <v>12</v>
      </c>
      <c r="C477" s="47">
        <v>1</v>
      </c>
      <c r="D477" s="47">
        <v>19</v>
      </c>
      <c r="E477" s="37">
        <v>40.5642</v>
      </c>
      <c r="F4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7"/>
      <c r="H477"/>
      <c r="I477"/>
    </row>
    <row r="478" spans="1:9" x14ac:dyDescent="0.25">
      <c r="A478" s="29">
        <v>45642</v>
      </c>
      <c r="B478" s="47">
        <v>12</v>
      </c>
      <c r="C478" s="47">
        <v>1</v>
      </c>
      <c r="D478" s="47">
        <v>20</v>
      </c>
      <c r="E478" s="37">
        <v>41.305999999999997</v>
      </c>
      <c r="F4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8"/>
      <c r="H478"/>
      <c r="I478"/>
    </row>
    <row r="479" spans="1:9" x14ac:dyDescent="0.25">
      <c r="A479" s="29">
        <v>45642</v>
      </c>
      <c r="B479" s="47">
        <v>12</v>
      </c>
      <c r="C479" s="47">
        <v>1</v>
      </c>
      <c r="D479" s="47">
        <v>21</v>
      </c>
      <c r="E479" s="37">
        <v>38.408900000000003</v>
      </c>
      <c r="F4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79"/>
      <c r="H479"/>
      <c r="I479"/>
    </row>
    <row r="480" spans="1:9" x14ac:dyDescent="0.25">
      <c r="A480" s="29">
        <v>45642</v>
      </c>
      <c r="B480" s="47">
        <v>12</v>
      </c>
      <c r="C480" s="47">
        <v>1</v>
      </c>
      <c r="D480" s="47">
        <v>22</v>
      </c>
      <c r="E480" s="37">
        <v>35.767000000000003</v>
      </c>
      <c r="F4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0"/>
      <c r="H480"/>
      <c r="I480"/>
    </row>
    <row r="481" spans="1:9" x14ac:dyDescent="0.25">
      <c r="A481" s="29">
        <v>45642</v>
      </c>
      <c r="B481" s="47">
        <v>12</v>
      </c>
      <c r="C481" s="47">
        <v>1</v>
      </c>
      <c r="D481" s="47">
        <v>23</v>
      </c>
      <c r="E481" s="37">
        <v>35.061</v>
      </c>
      <c r="F4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1"/>
      <c r="H481"/>
      <c r="I481"/>
    </row>
    <row r="482" spans="1:9" x14ac:dyDescent="0.25">
      <c r="A482" s="29">
        <v>45642</v>
      </c>
      <c r="B482" s="47">
        <v>12</v>
      </c>
      <c r="C482" s="47">
        <v>1</v>
      </c>
      <c r="D482" s="47">
        <v>24</v>
      </c>
      <c r="E482" s="37">
        <v>35.488300000000002</v>
      </c>
      <c r="F4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2"/>
      <c r="H482"/>
      <c r="I482"/>
    </row>
    <row r="483" spans="1:9" x14ac:dyDescent="0.25">
      <c r="A483" s="29">
        <v>45643</v>
      </c>
      <c r="B483" s="47">
        <v>12</v>
      </c>
      <c r="C483" s="47">
        <v>2</v>
      </c>
      <c r="D483" s="47">
        <v>1</v>
      </c>
      <c r="E483" s="37">
        <v>34.385100000000001</v>
      </c>
      <c r="F4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3"/>
      <c r="H483"/>
      <c r="I483"/>
    </row>
    <row r="484" spans="1:9" x14ac:dyDescent="0.25">
      <c r="A484" s="29">
        <v>45643</v>
      </c>
      <c r="B484" s="47">
        <v>12</v>
      </c>
      <c r="C484" s="47">
        <v>2</v>
      </c>
      <c r="D484" s="47">
        <v>2</v>
      </c>
      <c r="E484" s="37">
        <v>34.685299999999998</v>
      </c>
      <c r="F4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4"/>
      <c r="H484"/>
      <c r="I484"/>
    </row>
    <row r="485" spans="1:9" x14ac:dyDescent="0.25">
      <c r="A485" s="29">
        <v>45643</v>
      </c>
      <c r="B485" s="47">
        <v>12</v>
      </c>
      <c r="C485" s="47">
        <v>2</v>
      </c>
      <c r="D485" s="47">
        <v>3</v>
      </c>
      <c r="E485" s="37">
        <v>34.197299999999998</v>
      </c>
      <c r="F4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5"/>
      <c r="H485"/>
      <c r="I485"/>
    </row>
    <row r="486" spans="1:9" x14ac:dyDescent="0.25">
      <c r="A486" s="29">
        <v>45643</v>
      </c>
      <c r="B486" s="47">
        <v>12</v>
      </c>
      <c r="C486" s="47">
        <v>2</v>
      </c>
      <c r="D486" s="47">
        <v>4</v>
      </c>
      <c r="E486" s="37">
        <v>32.718400000000003</v>
      </c>
      <c r="F4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6"/>
      <c r="H486"/>
      <c r="I486"/>
    </row>
    <row r="487" spans="1:9" x14ac:dyDescent="0.25">
      <c r="A487" s="29">
        <v>45643</v>
      </c>
      <c r="B487" s="47">
        <v>12</v>
      </c>
      <c r="C487" s="47">
        <v>2</v>
      </c>
      <c r="D487" s="47">
        <v>5</v>
      </c>
      <c r="E487" s="37">
        <v>197.53360000000001</v>
      </c>
      <c r="F4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7"/>
      <c r="H487"/>
      <c r="I487"/>
    </row>
    <row r="488" spans="1:9" x14ac:dyDescent="0.25">
      <c r="A488" s="29">
        <v>45643</v>
      </c>
      <c r="B488" s="47">
        <v>12</v>
      </c>
      <c r="C488" s="47">
        <v>2</v>
      </c>
      <c r="D488" s="47">
        <v>6</v>
      </c>
      <c r="E488" s="37">
        <v>33.088200000000001</v>
      </c>
      <c r="F4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8"/>
      <c r="H488"/>
      <c r="I488"/>
    </row>
    <row r="489" spans="1:9" x14ac:dyDescent="0.25">
      <c r="A489" s="29">
        <v>45643</v>
      </c>
      <c r="B489" s="47">
        <v>12</v>
      </c>
      <c r="C489" s="47">
        <v>2</v>
      </c>
      <c r="D489" s="47">
        <v>7</v>
      </c>
      <c r="E489" s="37">
        <v>41.422600000000003</v>
      </c>
      <c r="F4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89"/>
      <c r="H489"/>
      <c r="I489"/>
    </row>
    <row r="490" spans="1:9" x14ac:dyDescent="0.25">
      <c r="A490" s="29">
        <v>45643</v>
      </c>
      <c r="B490" s="47">
        <v>12</v>
      </c>
      <c r="C490" s="47">
        <v>2</v>
      </c>
      <c r="D490" s="47">
        <v>8</v>
      </c>
      <c r="E490" s="37">
        <v>33.863</v>
      </c>
      <c r="F4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0"/>
      <c r="H490"/>
      <c r="I490"/>
    </row>
    <row r="491" spans="1:9" x14ac:dyDescent="0.25">
      <c r="A491" s="29">
        <v>45643</v>
      </c>
      <c r="B491" s="47">
        <v>12</v>
      </c>
      <c r="C491" s="47">
        <v>2</v>
      </c>
      <c r="D491" s="47">
        <v>9</v>
      </c>
      <c r="E491" s="37">
        <v>23.406099999999999</v>
      </c>
      <c r="F4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1"/>
      <c r="H491"/>
      <c r="I491"/>
    </row>
    <row r="492" spans="1:9" x14ac:dyDescent="0.25">
      <c r="A492" s="29">
        <v>45643</v>
      </c>
      <c r="B492" s="47">
        <v>12</v>
      </c>
      <c r="C492" s="47">
        <v>2</v>
      </c>
      <c r="D492" s="47">
        <v>10</v>
      </c>
      <c r="E492" s="37">
        <v>26.419</v>
      </c>
      <c r="F4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2"/>
      <c r="H492"/>
      <c r="I492"/>
    </row>
    <row r="493" spans="1:9" x14ac:dyDescent="0.25">
      <c r="A493" s="29">
        <v>45643</v>
      </c>
      <c r="B493" s="47">
        <v>12</v>
      </c>
      <c r="C493" s="47">
        <v>2</v>
      </c>
      <c r="D493" s="47">
        <v>11</v>
      </c>
      <c r="E493" s="37">
        <v>40.913200000000003</v>
      </c>
      <c r="F4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3"/>
      <c r="H493"/>
      <c r="I493"/>
    </row>
    <row r="494" spans="1:9" x14ac:dyDescent="0.25">
      <c r="A494" s="29">
        <v>45643</v>
      </c>
      <c r="B494" s="47">
        <v>12</v>
      </c>
      <c r="C494" s="47">
        <v>2</v>
      </c>
      <c r="D494" s="47">
        <v>12</v>
      </c>
      <c r="E494" s="37">
        <v>41.447800000000001</v>
      </c>
      <c r="F4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4"/>
      <c r="H494"/>
      <c r="I494"/>
    </row>
    <row r="495" spans="1:9" x14ac:dyDescent="0.25">
      <c r="A495" s="29">
        <v>45643</v>
      </c>
      <c r="B495" s="47">
        <v>12</v>
      </c>
      <c r="C495" s="47">
        <v>2</v>
      </c>
      <c r="D495" s="47">
        <v>13</v>
      </c>
      <c r="E495" s="37">
        <v>41.881500000000003</v>
      </c>
      <c r="F4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5"/>
      <c r="H495"/>
      <c r="I495"/>
    </row>
    <row r="496" spans="1:9" x14ac:dyDescent="0.25">
      <c r="A496" s="29">
        <v>45643</v>
      </c>
      <c r="B496" s="47">
        <v>12</v>
      </c>
      <c r="C496" s="47">
        <v>2</v>
      </c>
      <c r="D496" s="47">
        <v>14</v>
      </c>
      <c r="E496" s="37">
        <v>34.143999999999998</v>
      </c>
      <c r="F4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6"/>
      <c r="H496"/>
      <c r="I496"/>
    </row>
    <row r="497" spans="1:9" x14ac:dyDescent="0.25">
      <c r="A497" s="29">
        <v>45643</v>
      </c>
      <c r="B497" s="47">
        <v>12</v>
      </c>
      <c r="C497" s="47">
        <v>2</v>
      </c>
      <c r="D497" s="47">
        <v>15</v>
      </c>
      <c r="E497" s="37">
        <v>29.5685</v>
      </c>
      <c r="F4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7"/>
      <c r="H497"/>
      <c r="I497"/>
    </row>
    <row r="498" spans="1:9" x14ac:dyDescent="0.25">
      <c r="A498" s="29">
        <v>45643</v>
      </c>
      <c r="B498" s="47">
        <v>12</v>
      </c>
      <c r="C498" s="47">
        <v>2</v>
      </c>
      <c r="D498" s="47">
        <v>16</v>
      </c>
      <c r="E498" s="37">
        <v>33.836399999999998</v>
      </c>
      <c r="F4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8"/>
      <c r="H498"/>
      <c r="I498"/>
    </row>
    <row r="499" spans="1:9" x14ac:dyDescent="0.25">
      <c r="A499" s="29">
        <v>45643</v>
      </c>
      <c r="B499" s="47">
        <v>12</v>
      </c>
      <c r="C499" s="47">
        <v>2</v>
      </c>
      <c r="D499" s="47">
        <v>17</v>
      </c>
      <c r="E499" s="37">
        <v>34.160899999999998</v>
      </c>
      <c r="F4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499"/>
      <c r="H499"/>
      <c r="I499"/>
    </row>
    <row r="500" spans="1:9" x14ac:dyDescent="0.25">
      <c r="A500" s="29">
        <v>45643</v>
      </c>
      <c r="B500" s="47">
        <v>12</v>
      </c>
      <c r="C500" s="47">
        <v>2</v>
      </c>
      <c r="D500" s="47">
        <v>18</v>
      </c>
      <c r="E500" s="37">
        <v>41.085000000000001</v>
      </c>
      <c r="F5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0"/>
      <c r="H500"/>
      <c r="I500"/>
    </row>
    <row r="501" spans="1:9" x14ac:dyDescent="0.25">
      <c r="A501" s="29">
        <v>45643</v>
      </c>
      <c r="B501" s="47">
        <v>12</v>
      </c>
      <c r="C501" s="47">
        <v>2</v>
      </c>
      <c r="D501" s="47">
        <v>19</v>
      </c>
      <c r="E501" s="37">
        <v>40.672699999999999</v>
      </c>
      <c r="F5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1"/>
      <c r="H501"/>
      <c r="I501"/>
    </row>
    <row r="502" spans="1:9" x14ac:dyDescent="0.25">
      <c r="A502" s="29">
        <v>45643</v>
      </c>
      <c r="B502" s="47">
        <v>12</v>
      </c>
      <c r="C502" s="47">
        <v>2</v>
      </c>
      <c r="D502" s="47">
        <v>20</v>
      </c>
      <c r="E502" s="37">
        <v>39.171599999999998</v>
      </c>
      <c r="F5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2"/>
      <c r="H502"/>
      <c r="I502"/>
    </row>
    <row r="503" spans="1:9" x14ac:dyDescent="0.25">
      <c r="A503" s="29">
        <v>45643</v>
      </c>
      <c r="B503" s="47">
        <v>12</v>
      </c>
      <c r="C503" s="47">
        <v>2</v>
      </c>
      <c r="D503" s="47">
        <v>21</v>
      </c>
      <c r="E503" s="37">
        <v>42.820999999999998</v>
      </c>
      <c r="F5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3"/>
      <c r="H503"/>
      <c r="I503"/>
    </row>
    <row r="504" spans="1:9" x14ac:dyDescent="0.25">
      <c r="A504" s="29">
        <v>45643</v>
      </c>
      <c r="B504" s="47">
        <v>12</v>
      </c>
      <c r="C504" s="47">
        <v>2</v>
      </c>
      <c r="D504" s="47">
        <v>22</v>
      </c>
      <c r="E504" s="37">
        <v>35.8947</v>
      </c>
      <c r="F5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4"/>
      <c r="H504"/>
      <c r="I504"/>
    </row>
    <row r="505" spans="1:9" x14ac:dyDescent="0.25">
      <c r="A505" s="29">
        <v>45643</v>
      </c>
      <c r="B505" s="47">
        <v>12</v>
      </c>
      <c r="C505" s="47">
        <v>2</v>
      </c>
      <c r="D505" s="47">
        <v>23</v>
      </c>
      <c r="E505" s="37">
        <v>33.1096</v>
      </c>
      <c r="F5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5"/>
      <c r="H505"/>
      <c r="I505"/>
    </row>
    <row r="506" spans="1:9" x14ac:dyDescent="0.25">
      <c r="A506" s="29">
        <v>45643</v>
      </c>
      <c r="B506" s="47">
        <v>12</v>
      </c>
      <c r="C506" s="47">
        <v>2</v>
      </c>
      <c r="D506" s="47">
        <v>24</v>
      </c>
      <c r="E506" s="37">
        <v>29.0623</v>
      </c>
      <c r="F5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6"/>
      <c r="H506"/>
      <c r="I506"/>
    </row>
    <row r="507" spans="1:9" x14ac:dyDescent="0.25">
      <c r="A507" s="29">
        <v>45644</v>
      </c>
      <c r="B507" s="47">
        <v>12</v>
      </c>
      <c r="C507" s="47">
        <v>3</v>
      </c>
      <c r="D507" s="47">
        <v>1</v>
      </c>
      <c r="E507" s="37">
        <v>115.8211</v>
      </c>
      <c r="F5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7"/>
      <c r="H507"/>
      <c r="I507"/>
    </row>
    <row r="508" spans="1:9" x14ac:dyDescent="0.25">
      <c r="A508" s="29">
        <v>45644</v>
      </c>
      <c r="B508" s="47">
        <v>12</v>
      </c>
      <c r="C508" s="47">
        <v>3</v>
      </c>
      <c r="D508" s="47">
        <v>2</v>
      </c>
      <c r="E508" s="37">
        <v>24.8355</v>
      </c>
      <c r="F5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8"/>
      <c r="H508"/>
      <c r="I508"/>
    </row>
    <row r="509" spans="1:9" x14ac:dyDescent="0.25">
      <c r="A509" s="29">
        <v>45644</v>
      </c>
      <c r="B509" s="47">
        <v>12</v>
      </c>
      <c r="C509" s="47">
        <v>3</v>
      </c>
      <c r="D509" s="47">
        <v>3</v>
      </c>
      <c r="E509" s="37">
        <v>24.464600000000001</v>
      </c>
      <c r="F5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09"/>
      <c r="H509"/>
      <c r="I509"/>
    </row>
    <row r="510" spans="1:9" x14ac:dyDescent="0.25">
      <c r="A510" s="29">
        <v>45644</v>
      </c>
      <c r="B510" s="47">
        <v>12</v>
      </c>
      <c r="C510" s="47">
        <v>3</v>
      </c>
      <c r="D510" s="47">
        <v>4</v>
      </c>
      <c r="E510" s="37">
        <v>26.236799999999999</v>
      </c>
      <c r="F5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0"/>
      <c r="H510"/>
      <c r="I510"/>
    </row>
    <row r="511" spans="1:9" x14ac:dyDescent="0.25">
      <c r="A511" s="29">
        <v>45644</v>
      </c>
      <c r="B511" s="47">
        <v>12</v>
      </c>
      <c r="C511" s="47">
        <v>3</v>
      </c>
      <c r="D511" s="47">
        <v>5</v>
      </c>
      <c r="E511" s="37">
        <v>22.204599999999999</v>
      </c>
      <c r="F5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1"/>
      <c r="H511"/>
      <c r="I511"/>
    </row>
    <row r="512" spans="1:9" x14ac:dyDescent="0.25">
      <c r="A512" s="29">
        <v>45644</v>
      </c>
      <c r="B512" s="47">
        <v>12</v>
      </c>
      <c r="C512" s="47">
        <v>3</v>
      </c>
      <c r="D512" s="47">
        <v>6</v>
      </c>
      <c r="E512" s="37">
        <v>21.936900000000001</v>
      </c>
      <c r="F5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2"/>
      <c r="H512"/>
      <c r="I512"/>
    </row>
    <row r="513" spans="1:9" x14ac:dyDescent="0.25">
      <c r="A513" s="29">
        <v>45644</v>
      </c>
      <c r="B513" s="47">
        <v>12</v>
      </c>
      <c r="C513" s="47">
        <v>3</v>
      </c>
      <c r="D513" s="47">
        <v>7</v>
      </c>
      <c r="E513" s="37">
        <v>23.912099999999999</v>
      </c>
      <c r="F5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3"/>
      <c r="H513"/>
      <c r="I513"/>
    </row>
    <row r="514" spans="1:9" x14ac:dyDescent="0.25">
      <c r="A514" s="29">
        <v>45644</v>
      </c>
      <c r="B514" s="47">
        <v>12</v>
      </c>
      <c r="C514" s="47">
        <v>3</v>
      </c>
      <c r="D514" s="47">
        <v>8</v>
      </c>
      <c r="E514" s="37">
        <v>-8.8652999999999995</v>
      </c>
      <c r="F5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4"/>
      <c r="H514"/>
      <c r="I514"/>
    </row>
    <row r="515" spans="1:9" x14ac:dyDescent="0.25">
      <c r="A515" s="29">
        <v>45644</v>
      </c>
      <c r="B515" s="47">
        <v>12</v>
      </c>
      <c r="C515" s="47">
        <v>3</v>
      </c>
      <c r="D515" s="47">
        <v>9</v>
      </c>
      <c r="E515" s="37">
        <v>21.2956</v>
      </c>
      <c r="F5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5"/>
      <c r="H515"/>
      <c r="I515"/>
    </row>
    <row r="516" spans="1:9" x14ac:dyDescent="0.25">
      <c r="A516" s="29">
        <v>45644</v>
      </c>
      <c r="B516" s="47">
        <v>12</v>
      </c>
      <c r="C516" s="47">
        <v>3</v>
      </c>
      <c r="D516" s="47">
        <v>10</v>
      </c>
      <c r="E516" s="37">
        <v>16.892299999999999</v>
      </c>
      <c r="F5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6"/>
      <c r="H516"/>
      <c r="I516"/>
    </row>
    <row r="517" spans="1:9" x14ac:dyDescent="0.25">
      <c r="A517" s="29">
        <v>45644</v>
      </c>
      <c r="B517" s="47">
        <v>12</v>
      </c>
      <c r="C517" s="47">
        <v>3</v>
      </c>
      <c r="D517" s="47">
        <v>11</v>
      </c>
      <c r="E517" s="37">
        <v>12.110900000000001</v>
      </c>
      <c r="F5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7"/>
      <c r="H517"/>
      <c r="I517"/>
    </row>
    <row r="518" spans="1:9" x14ac:dyDescent="0.25">
      <c r="A518" s="29">
        <v>45644</v>
      </c>
      <c r="B518" s="47">
        <v>12</v>
      </c>
      <c r="C518" s="47">
        <v>3</v>
      </c>
      <c r="D518" s="47">
        <v>12</v>
      </c>
      <c r="E518" s="37">
        <v>11.080299999999999</v>
      </c>
      <c r="F5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8"/>
      <c r="H518"/>
      <c r="I518"/>
    </row>
    <row r="519" spans="1:9" x14ac:dyDescent="0.25">
      <c r="A519" s="29">
        <v>45644</v>
      </c>
      <c r="B519" s="47">
        <v>12</v>
      </c>
      <c r="C519" s="47">
        <v>3</v>
      </c>
      <c r="D519" s="47">
        <v>13</v>
      </c>
      <c r="E519" s="37">
        <v>10.6257</v>
      </c>
      <c r="F5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19"/>
      <c r="H519"/>
      <c r="I519"/>
    </row>
    <row r="520" spans="1:9" x14ac:dyDescent="0.25">
      <c r="A520" s="29">
        <v>45644</v>
      </c>
      <c r="B520" s="47">
        <v>12</v>
      </c>
      <c r="C520" s="47">
        <v>3</v>
      </c>
      <c r="D520" s="47">
        <v>14</v>
      </c>
      <c r="E520" s="37">
        <v>22.881799999999998</v>
      </c>
      <c r="F5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0"/>
      <c r="H520"/>
      <c r="I520"/>
    </row>
    <row r="521" spans="1:9" x14ac:dyDescent="0.25">
      <c r="A521" s="29">
        <v>45644</v>
      </c>
      <c r="B521" s="47">
        <v>12</v>
      </c>
      <c r="C521" s="47">
        <v>3</v>
      </c>
      <c r="D521" s="47">
        <v>15</v>
      </c>
      <c r="E521" s="37">
        <v>19.900400000000001</v>
      </c>
      <c r="F5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1"/>
      <c r="H521"/>
      <c r="I521"/>
    </row>
    <row r="522" spans="1:9" x14ac:dyDescent="0.25">
      <c r="A522" s="29">
        <v>45644</v>
      </c>
      <c r="B522" s="47">
        <v>12</v>
      </c>
      <c r="C522" s="47">
        <v>3</v>
      </c>
      <c r="D522" s="47">
        <v>16</v>
      </c>
      <c r="E522" s="37">
        <v>23.887499999999999</v>
      </c>
      <c r="F5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2"/>
      <c r="H522"/>
      <c r="I522"/>
    </row>
    <row r="523" spans="1:9" x14ac:dyDescent="0.25">
      <c r="A523" s="29">
        <v>45644</v>
      </c>
      <c r="B523" s="47">
        <v>12</v>
      </c>
      <c r="C523" s="47">
        <v>3</v>
      </c>
      <c r="D523" s="47">
        <v>17</v>
      </c>
      <c r="E523" s="37">
        <v>20.9193</v>
      </c>
      <c r="F5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3"/>
      <c r="H523"/>
      <c r="I523"/>
    </row>
    <row r="524" spans="1:9" x14ac:dyDescent="0.25">
      <c r="A524" s="29">
        <v>45644</v>
      </c>
      <c r="B524" s="47">
        <v>12</v>
      </c>
      <c r="C524" s="47">
        <v>3</v>
      </c>
      <c r="D524" s="47">
        <v>18</v>
      </c>
      <c r="E524" s="37">
        <v>21.928100000000001</v>
      </c>
      <c r="F5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4"/>
      <c r="H524"/>
      <c r="I524"/>
    </row>
    <row r="525" spans="1:9" x14ac:dyDescent="0.25">
      <c r="A525" s="29">
        <v>45644</v>
      </c>
      <c r="B525" s="47">
        <v>12</v>
      </c>
      <c r="C525" s="47">
        <v>3</v>
      </c>
      <c r="D525" s="47">
        <v>19</v>
      </c>
      <c r="E525" s="37">
        <v>34.072899999999997</v>
      </c>
      <c r="F5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5"/>
      <c r="H525"/>
      <c r="I525"/>
    </row>
    <row r="526" spans="1:9" x14ac:dyDescent="0.25">
      <c r="A526" s="29">
        <v>45644</v>
      </c>
      <c r="B526" s="47">
        <v>12</v>
      </c>
      <c r="C526" s="47">
        <v>3</v>
      </c>
      <c r="D526" s="47">
        <v>20</v>
      </c>
      <c r="E526" s="37">
        <v>30.9422</v>
      </c>
      <c r="F5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6"/>
      <c r="H526"/>
      <c r="I526"/>
    </row>
    <row r="527" spans="1:9" x14ac:dyDescent="0.25">
      <c r="A527" s="29">
        <v>45644</v>
      </c>
      <c r="B527" s="47">
        <v>12</v>
      </c>
      <c r="C527" s="47">
        <v>3</v>
      </c>
      <c r="D527" s="47">
        <v>21</v>
      </c>
      <c r="E527" s="37">
        <v>30.3477</v>
      </c>
      <c r="F5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7"/>
      <c r="H527"/>
      <c r="I527"/>
    </row>
    <row r="528" spans="1:9" x14ac:dyDescent="0.25">
      <c r="A528" s="29">
        <v>45644</v>
      </c>
      <c r="B528" s="47">
        <v>12</v>
      </c>
      <c r="C528" s="47">
        <v>3</v>
      </c>
      <c r="D528" s="47">
        <v>22</v>
      </c>
      <c r="E528" s="37">
        <v>30.013300000000001</v>
      </c>
      <c r="F5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8"/>
      <c r="H528"/>
      <c r="I528"/>
    </row>
    <row r="529" spans="1:9" x14ac:dyDescent="0.25">
      <c r="A529" s="29">
        <v>45644</v>
      </c>
      <c r="B529" s="47">
        <v>12</v>
      </c>
      <c r="C529" s="47">
        <v>3</v>
      </c>
      <c r="D529" s="47">
        <v>23</v>
      </c>
      <c r="E529" s="37">
        <v>22.974399999999999</v>
      </c>
      <c r="F5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29"/>
      <c r="H529"/>
      <c r="I529"/>
    </row>
    <row r="530" spans="1:9" x14ac:dyDescent="0.25">
      <c r="A530" s="29">
        <v>45644</v>
      </c>
      <c r="B530" s="47">
        <v>12</v>
      </c>
      <c r="C530" s="47">
        <v>3</v>
      </c>
      <c r="D530" s="47">
        <v>24</v>
      </c>
      <c r="E530" s="37">
        <v>30.893799999999999</v>
      </c>
      <c r="F5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0"/>
      <c r="H530"/>
      <c r="I530"/>
    </row>
    <row r="531" spans="1:9" x14ac:dyDescent="0.25">
      <c r="A531" s="29">
        <v>45645</v>
      </c>
      <c r="B531" s="47">
        <v>12</v>
      </c>
      <c r="C531" s="47">
        <v>4</v>
      </c>
      <c r="D531" s="47">
        <v>1</v>
      </c>
      <c r="E531" s="37">
        <v>29.168099999999999</v>
      </c>
      <c r="F5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1"/>
      <c r="H531"/>
      <c r="I531"/>
    </row>
    <row r="532" spans="1:9" x14ac:dyDescent="0.25">
      <c r="A532" s="29">
        <v>45645</v>
      </c>
      <c r="B532" s="47">
        <v>12</v>
      </c>
      <c r="C532" s="47">
        <v>4</v>
      </c>
      <c r="D532" s="47">
        <v>2</v>
      </c>
      <c r="E532" s="37">
        <v>33.1569</v>
      </c>
      <c r="F5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2"/>
      <c r="H532"/>
      <c r="I532"/>
    </row>
    <row r="533" spans="1:9" x14ac:dyDescent="0.25">
      <c r="A533" s="29">
        <v>45645</v>
      </c>
      <c r="B533" s="47">
        <v>12</v>
      </c>
      <c r="C533" s="47">
        <v>4</v>
      </c>
      <c r="D533" s="47">
        <v>3</v>
      </c>
      <c r="E533" s="37">
        <v>32.815300000000001</v>
      </c>
      <c r="F5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3"/>
      <c r="H533"/>
      <c r="I533"/>
    </row>
    <row r="534" spans="1:9" x14ac:dyDescent="0.25">
      <c r="A534" s="29">
        <v>45645</v>
      </c>
      <c r="B534" s="47">
        <v>12</v>
      </c>
      <c r="C534" s="47">
        <v>4</v>
      </c>
      <c r="D534" s="47">
        <v>4</v>
      </c>
      <c r="E534" s="37">
        <v>31.436599999999999</v>
      </c>
      <c r="F5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4"/>
      <c r="H534"/>
      <c r="I534"/>
    </row>
    <row r="535" spans="1:9" x14ac:dyDescent="0.25">
      <c r="A535" s="29">
        <v>45645</v>
      </c>
      <c r="B535" s="47">
        <v>12</v>
      </c>
      <c r="C535" s="47">
        <v>4</v>
      </c>
      <c r="D535" s="47">
        <v>5</v>
      </c>
      <c r="E535" s="37">
        <v>35.338999999999999</v>
      </c>
      <c r="F5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5"/>
      <c r="H535"/>
      <c r="I535"/>
    </row>
    <row r="536" spans="1:9" x14ac:dyDescent="0.25">
      <c r="A536" s="29">
        <v>45645</v>
      </c>
      <c r="B536" s="47">
        <v>12</v>
      </c>
      <c r="C536" s="47">
        <v>4</v>
      </c>
      <c r="D536" s="47">
        <v>6</v>
      </c>
      <c r="E536" s="37">
        <v>38.2029</v>
      </c>
      <c r="F5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6"/>
      <c r="H536"/>
      <c r="I536"/>
    </row>
    <row r="537" spans="1:9" x14ac:dyDescent="0.25">
      <c r="A537" s="29">
        <v>45645</v>
      </c>
      <c r="B537" s="47">
        <v>12</v>
      </c>
      <c r="C537" s="47">
        <v>4</v>
      </c>
      <c r="D537" s="47">
        <v>7</v>
      </c>
      <c r="E537" s="37">
        <v>35.345999999999997</v>
      </c>
      <c r="F5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7"/>
      <c r="H537"/>
      <c r="I537"/>
    </row>
    <row r="538" spans="1:9" x14ac:dyDescent="0.25">
      <c r="A538" s="29">
        <v>45645</v>
      </c>
      <c r="B538" s="47">
        <v>12</v>
      </c>
      <c r="C538" s="47">
        <v>4</v>
      </c>
      <c r="D538" s="47">
        <v>8</v>
      </c>
      <c r="E538" s="37">
        <v>28.821200000000001</v>
      </c>
      <c r="F5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8"/>
      <c r="H538"/>
      <c r="I538"/>
    </row>
    <row r="539" spans="1:9" x14ac:dyDescent="0.25">
      <c r="A539" s="29">
        <v>45645</v>
      </c>
      <c r="B539" s="47">
        <v>12</v>
      </c>
      <c r="C539" s="47">
        <v>4</v>
      </c>
      <c r="D539" s="47">
        <v>9</v>
      </c>
      <c r="E539" s="37">
        <v>18.546199999999999</v>
      </c>
      <c r="F5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39"/>
      <c r="H539"/>
      <c r="I539"/>
    </row>
    <row r="540" spans="1:9" x14ac:dyDescent="0.25">
      <c r="A540" s="29">
        <v>45645</v>
      </c>
      <c r="B540" s="47">
        <v>12</v>
      </c>
      <c r="C540" s="47">
        <v>4</v>
      </c>
      <c r="D540" s="47">
        <v>10</v>
      </c>
      <c r="E540" s="37">
        <v>16.914999999999999</v>
      </c>
      <c r="F5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0"/>
      <c r="H540"/>
      <c r="I540"/>
    </row>
    <row r="541" spans="1:9" x14ac:dyDescent="0.25">
      <c r="A541" s="29">
        <v>45645</v>
      </c>
      <c r="B541" s="47">
        <v>12</v>
      </c>
      <c r="C541" s="47">
        <v>4</v>
      </c>
      <c r="D541" s="47">
        <v>11</v>
      </c>
      <c r="E541" s="37">
        <v>20.680099999999999</v>
      </c>
      <c r="F5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1"/>
      <c r="H541"/>
      <c r="I541"/>
    </row>
    <row r="542" spans="1:9" x14ac:dyDescent="0.25">
      <c r="A542" s="29">
        <v>45645</v>
      </c>
      <c r="B542" s="47">
        <v>12</v>
      </c>
      <c r="C542" s="47">
        <v>4</v>
      </c>
      <c r="D542" s="47">
        <v>12</v>
      </c>
      <c r="E542" s="37">
        <v>21.159400000000002</v>
      </c>
      <c r="F5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2"/>
      <c r="H542"/>
      <c r="I542"/>
    </row>
    <row r="543" spans="1:9" x14ac:dyDescent="0.25">
      <c r="A543" s="29">
        <v>45645</v>
      </c>
      <c r="B543" s="47">
        <v>12</v>
      </c>
      <c r="C543" s="47">
        <v>4</v>
      </c>
      <c r="D543" s="47">
        <v>13</v>
      </c>
      <c r="E543" s="37">
        <v>21.999700000000001</v>
      </c>
      <c r="F5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3"/>
      <c r="H543"/>
      <c r="I543"/>
    </row>
    <row r="544" spans="1:9" x14ac:dyDescent="0.25">
      <c r="A544" s="29">
        <v>45645</v>
      </c>
      <c r="B544" s="47">
        <v>12</v>
      </c>
      <c r="C544" s="47">
        <v>4</v>
      </c>
      <c r="D544" s="47">
        <v>14</v>
      </c>
      <c r="E544" s="37">
        <v>21.912400000000002</v>
      </c>
      <c r="F5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4"/>
      <c r="H544"/>
      <c r="I544"/>
    </row>
    <row r="545" spans="1:9" x14ac:dyDescent="0.25">
      <c r="A545" s="29">
        <v>45645</v>
      </c>
      <c r="B545" s="47">
        <v>12</v>
      </c>
      <c r="C545" s="47">
        <v>4</v>
      </c>
      <c r="D545" s="47">
        <v>15</v>
      </c>
      <c r="E545" s="37">
        <v>22.028099999999998</v>
      </c>
      <c r="F5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5"/>
      <c r="H545"/>
      <c r="I545"/>
    </row>
    <row r="546" spans="1:9" x14ac:dyDescent="0.25">
      <c r="A546" s="29">
        <v>45645</v>
      </c>
      <c r="B546" s="47">
        <v>12</v>
      </c>
      <c r="C546" s="47">
        <v>4</v>
      </c>
      <c r="D546" s="47">
        <v>16</v>
      </c>
      <c r="E546" s="37">
        <v>28.297799999999999</v>
      </c>
      <c r="F5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6"/>
      <c r="H546"/>
      <c r="I546"/>
    </row>
    <row r="547" spans="1:9" x14ac:dyDescent="0.25">
      <c r="A547" s="29">
        <v>45645</v>
      </c>
      <c r="B547" s="47">
        <v>12</v>
      </c>
      <c r="C547" s="47">
        <v>4</v>
      </c>
      <c r="D547" s="47">
        <v>17</v>
      </c>
      <c r="E547" s="37">
        <v>34.190300000000001</v>
      </c>
      <c r="F5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7"/>
      <c r="H547"/>
      <c r="I547"/>
    </row>
    <row r="548" spans="1:9" x14ac:dyDescent="0.25">
      <c r="A548" s="29">
        <v>45645</v>
      </c>
      <c r="B548" s="47">
        <v>12</v>
      </c>
      <c r="C548" s="47">
        <v>4</v>
      </c>
      <c r="D548" s="47">
        <v>18</v>
      </c>
      <c r="E548" s="37">
        <v>34.153799999999997</v>
      </c>
      <c r="F5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8"/>
      <c r="H548"/>
      <c r="I548"/>
    </row>
    <row r="549" spans="1:9" x14ac:dyDescent="0.25">
      <c r="A549" s="29">
        <v>45645</v>
      </c>
      <c r="B549" s="47">
        <v>12</v>
      </c>
      <c r="C549" s="47">
        <v>4</v>
      </c>
      <c r="D549" s="47">
        <v>19</v>
      </c>
      <c r="E549" s="37">
        <v>30.896699999999999</v>
      </c>
      <c r="F5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49"/>
      <c r="H549"/>
      <c r="I549"/>
    </row>
    <row r="550" spans="1:9" x14ac:dyDescent="0.25">
      <c r="A550" s="29">
        <v>45645</v>
      </c>
      <c r="B550" s="47">
        <v>12</v>
      </c>
      <c r="C550" s="47">
        <v>4</v>
      </c>
      <c r="D550" s="47">
        <v>20</v>
      </c>
      <c r="E550" s="37">
        <v>30.431999999999999</v>
      </c>
      <c r="F5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0"/>
      <c r="H550"/>
      <c r="I550"/>
    </row>
    <row r="551" spans="1:9" x14ac:dyDescent="0.25">
      <c r="A551" s="29">
        <v>45645</v>
      </c>
      <c r="B551" s="47">
        <v>12</v>
      </c>
      <c r="C551" s="47">
        <v>4</v>
      </c>
      <c r="D551" s="47">
        <v>21</v>
      </c>
      <c r="E551" s="37">
        <v>29.674299999999999</v>
      </c>
      <c r="F5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1"/>
      <c r="H551"/>
      <c r="I551"/>
    </row>
    <row r="552" spans="1:9" x14ac:dyDescent="0.25">
      <c r="A552" s="29">
        <v>45645</v>
      </c>
      <c r="B552" s="47">
        <v>12</v>
      </c>
      <c r="C552" s="47">
        <v>4</v>
      </c>
      <c r="D552" s="47">
        <v>22</v>
      </c>
      <c r="E552" s="37">
        <v>28.510100000000001</v>
      </c>
      <c r="F5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2"/>
      <c r="H552"/>
      <c r="I552"/>
    </row>
    <row r="553" spans="1:9" x14ac:dyDescent="0.25">
      <c r="A553" s="29">
        <v>45645</v>
      </c>
      <c r="B553" s="47">
        <v>12</v>
      </c>
      <c r="C553" s="47">
        <v>4</v>
      </c>
      <c r="D553" s="47">
        <v>23</v>
      </c>
      <c r="E553" s="37">
        <v>31.360299999999999</v>
      </c>
      <c r="F5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3"/>
      <c r="H553"/>
      <c r="I553"/>
    </row>
    <row r="554" spans="1:9" x14ac:dyDescent="0.25">
      <c r="A554" s="29">
        <v>45645</v>
      </c>
      <c r="B554" s="47">
        <v>12</v>
      </c>
      <c r="C554" s="47">
        <v>4</v>
      </c>
      <c r="D554" s="47">
        <v>24</v>
      </c>
      <c r="E554" s="37">
        <v>30.755299999999998</v>
      </c>
      <c r="F5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4"/>
      <c r="H554"/>
      <c r="I554"/>
    </row>
    <row r="555" spans="1:9" x14ac:dyDescent="0.25">
      <c r="A555" s="29">
        <v>45646</v>
      </c>
      <c r="B555" s="47">
        <v>12</v>
      </c>
      <c r="C555" s="47">
        <v>5</v>
      </c>
      <c r="D555" s="47">
        <v>1</v>
      </c>
      <c r="E555" s="37">
        <v>28.879300000000001</v>
      </c>
      <c r="F5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5"/>
      <c r="H555"/>
      <c r="I555"/>
    </row>
    <row r="556" spans="1:9" x14ac:dyDescent="0.25">
      <c r="A556" s="29">
        <v>45646</v>
      </c>
      <c r="B556" s="47">
        <v>12</v>
      </c>
      <c r="C556" s="47">
        <v>5</v>
      </c>
      <c r="D556" s="47">
        <v>2</v>
      </c>
      <c r="E556" s="37">
        <v>29.181000000000001</v>
      </c>
      <c r="F5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6"/>
      <c r="H556"/>
      <c r="I556"/>
    </row>
    <row r="557" spans="1:9" x14ac:dyDescent="0.25">
      <c r="A557" s="29">
        <v>45646</v>
      </c>
      <c r="B557" s="47">
        <v>12</v>
      </c>
      <c r="C557" s="47">
        <v>5</v>
      </c>
      <c r="D557" s="47">
        <v>3</v>
      </c>
      <c r="E557" s="37">
        <v>29.5137</v>
      </c>
      <c r="F5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7"/>
      <c r="H557"/>
      <c r="I557"/>
    </row>
    <row r="558" spans="1:9" x14ac:dyDescent="0.25">
      <c r="A558" s="29">
        <v>45646</v>
      </c>
      <c r="B558" s="47">
        <v>12</v>
      </c>
      <c r="C558" s="47">
        <v>5</v>
      </c>
      <c r="D558" s="47">
        <v>4</v>
      </c>
      <c r="E558" s="37">
        <v>30.215499999999999</v>
      </c>
      <c r="F5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8"/>
      <c r="H558"/>
      <c r="I558"/>
    </row>
    <row r="559" spans="1:9" x14ac:dyDescent="0.25">
      <c r="A559" s="29">
        <v>45646</v>
      </c>
      <c r="B559" s="47">
        <v>12</v>
      </c>
      <c r="C559" s="47">
        <v>5</v>
      </c>
      <c r="D559" s="47">
        <v>5</v>
      </c>
      <c r="E559" s="37">
        <v>32.2027</v>
      </c>
      <c r="F5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59"/>
      <c r="H559"/>
      <c r="I559"/>
    </row>
    <row r="560" spans="1:9" x14ac:dyDescent="0.25">
      <c r="A560" s="29">
        <v>45646</v>
      </c>
      <c r="B560" s="47">
        <v>12</v>
      </c>
      <c r="C560" s="47">
        <v>5</v>
      </c>
      <c r="D560" s="47">
        <v>6</v>
      </c>
      <c r="E560" s="37">
        <v>34.619300000000003</v>
      </c>
      <c r="F5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0"/>
      <c r="H560"/>
      <c r="I560"/>
    </row>
    <row r="561" spans="1:9" x14ac:dyDescent="0.25">
      <c r="A561" s="29">
        <v>45646</v>
      </c>
      <c r="B561" s="47">
        <v>12</v>
      </c>
      <c r="C561" s="47">
        <v>5</v>
      </c>
      <c r="D561" s="47">
        <v>7</v>
      </c>
      <c r="E561" s="37">
        <v>39.667000000000002</v>
      </c>
      <c r="F5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1"/>
      <c r="H561"/>
      <c r="I561"/>
    </row>
    <row r="562" spans="1:9" x14ac:dyDescent="0.25">
      <c r="A562" s="29">
        <v>45646</v>
      </c>
      <c r="B562" s="47">
        <v>12</v>
      </c>
      <c r="C562" s="47">
        <v>5</v>
      </c>
      <c r="D562" s="47">
        <v>8</v>
      </c>
      <c r="E562" s="37">
        <v>33.943600000000004</v>
      </c>
      <c r="F5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2"/>
      <c r="H562"/>
      <c r="I562"/>
    </row>
    <row r="563" spans="1:9" x14ac:dyDescent="0.25">
      <c r="A563" s="29">
        <v>45646</v>
      </c>
      <c r="B563" s="47">
        <v>12</v>
      </c>
      <c r="C563" s="47">
        <v>5</v>
      </c>
      <c r="D563" s="47">
        <v>9</v>
      </c>
      <c r="E563" s="37">
        <v>25.490300000000001</v>
      </c>
      <c r="F5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3"/>
      <c r="H563"/>
      <c r="I563"/>
    </row>
    <row r="564" spans="1:9" x14ac:dyDescent="0.25">
      <c r="A564" s="29">
        <v>45646</v>
      </c>
      <c r="B564" s="47">
        <v>12</v>
      </c>
      <c r="C564" s="47">
        <v>5</v>
      </c>
      <c r="D564" s="47">
        <v>10</v>
      </c>
      <c r="E564" s="37">
        <v>22.9282</v>
      </c>
      <c r="F5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4"/>
      <c r="H564"/>
      <c r="I564"/>
    </row>
    <row r="565" spans="1:9" x14ac:dyDescent="0.25">
      <c r="A565" s="29">
        <v>45646</v>
      </c>
      <c r="B565" s="47">
        <v>12</v>
      </c>
      <c r="C565" s="47">
        <v>5</v>
      </c>
      <c r="D565" s="47">
        <v>11</v>
      </c>
      <c r="E565" s="37">
        <v>21.493300000000001</v>
      </c>
      <c r="F5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5"/>
      <c r="H565"/>
      <c r="I565"/>
    </row>
    <row r="566" spans="1:9" x14ac:dyDescent="0.25">
      <c r="A566" s="29">
        <v>45646</v>
      </c>
      <c r="B566" s="47">
        <v>12</v>
      </c>
      <c r="C566" s="47">
        <v>5</v>
      </c>
      <c r="D566" s="47">
        <v>12</v>
      </c>
      <c r="E566" s="37">
        <v>21.5229</v>
      </c>
      <c r="F5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6"/>
      <c r="H566"/>
      <c r="I566"/>
    </row>
    <row r="567" spans="1:9" x14ac:dyDescent="0.25">
      <c r="A567" s="29">
        <v>45646</v>
      </c>
      <c r="B567" s="47">
        <v>12</v>
      </c>
      <c r="C567" s="47">
        <v>5</v>
      </c>
      <c r="D567" s="47">
        <v>13</v>
      </c>
      <c r="E567" s="37">
        <v>21.820399999999999</v>
      </c>
      <c r="F5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7"/>
      <c r="H567"/>
      <c r="I567"/>
    </row>
    <row r="568" spans="1:9" x14ac:dyDescent="0.25">
      <c r="A568" s="29">
        <v>45646</v>
      </c>
      <c r="B568" s="47">
        <v>12</v>
      </c>
      <c r="C568" s="47">
        <v>5</v>
      </c>
      <c r="D568" s="47">
        <v>14</v>
      </c>
      <c r="E568" s="37">
        <v>20.563300000000002</v>
      </c>
      <c r="F5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8"/>
      <c r="H568"/>
      <c r="I568"/>
    </row>
    <row r="569" spans="1:9" x14ac:dyDescent="0.25">
      <c r="A569" s="29">
        <v>45646</v>
      </c>
      <c r="B569" s="47">
        <v>12</v>
      </c>
      <c r="C569" s="47">
        <v>5</v>
      </c>
      <c r="D569" s="47">
        <v>15</v>
      </c>
      <c r="E569" s="37">
        <v>13.554399999999999</v>
      </c>
      <c r="F5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69"/>
      <c r="H569"/>
      <c r="I569"/>
    </row>
    <row r="570" spans="1:9" x14ac:dyDescent="0.25">
      <c r="A570" s="29">
        <v>45646</v>
      </c>
      <c r="B570" s="47">
        <v>12</v>
      </c>
      <c r="C570" s="47">
        <v>5</v>
      </c>
      <c r="D570" s="47">
        <v>16</v>
      </c>
      <c r="E570" s="37">
        <v>29.954699999999999</v>
      </c>
      <c r="F5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0"/>
      <c r="H570"/>
      <c r="I570"/>
    </row>
    <row r="571" spans="1:9" x14ac:dyDescent="0.25">
      <c r="A571" s="29">
        <v>45646</v>
      </c>
      <c r="B571" s="47">
        <v>12</v>
      </c>
      <c r="C571" s="47">
        <v>5</v>
      </c>
      <c r="D571" s="47">
        <v>17</v>
      </c>
      <c r="E571" s="37">
        <v>29.805199999999999</v>
      </c>
      <c r="F5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1"/>
      <c r="H571"/>
      <c r="I571"/>
    </row>
    <row r="572" spans="1:9" x14ac:dyDescent="0.25">
      <c r="A572" s="29">
        <v>45646</v>
      </c>
      <c r="B572" s="47">
        <v>12</v>
      </c>
      <c r="C572" s="47">
        <v>5</v>
      </c>
      <c r="D572" s="47">
        <v>18</v>
      </c>
      <c r="E572" s="37">
        <v>30.491299999999999</v>
      </c>
      <c r="F5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2"/>
      <c r="H572"/>
      <c r="I572"/>
    </row>
    <row r="573" spans="1:9" x14ac:dyDescent="0.25">
      <c r="A573" s="29">
        <v>45646</v>
      </c>
      <c r="B573" s="47">
        <v>12</v>
      </c>
      <c r="C573" s="47">
        <v>5</v>
      </c>
      <c r="D573" s="47">
        <v>19</v>
      </c>
      <c r="E573" s="37">
        <v>27.495000000000001</v>
      </c>
      <c r="F5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3"/>
      <c r="H573"/>
      <c r="I573"/>
    </row>
    <row r="574" spans="1:9" x14ac:dyDescent="0.25">
      <c r="A574" s="29">
        <v>45646</v>
      </c>
      <c r="B574" s="47">
        <v>12</v>
      </c>
      <c r="C574" s="47">
        <v>5</v>
      </c>
      <c r="D574" s="47">
        <v>20</v>
      </c>
      <c r="E574" s="37">
        <v>29.363700000000001</v>
      </c>
      <c r="F5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4"/>
      <c r="H574"/>
      <c r="I574"/>
    </row>
    <row r="575" spans="1:9" x14ac:dyDescent="0.25">
      <c r="A575" s="29">
        <v>45646</v>
      </c>
      <c r="B575" s="47">
        <v>12</v>
      </c>
      <c r="C575" s="47">
        <v>5</v>
      </c>
      <c r="D575" s="47">
        <v>21</v>
      </c>
      <c r="E575" s="37">
        <v>37.0349</v>
      </c>
      <c r="F5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5"/>
      <c r="H575"/>
      <c r="I575"/>
    </row>
    <row r="576" spans="1:9" x14ac:dyDescent="0.25">
      <c r="A576" s="29">
        <v>45646</v>
      </c>
      <c r="B576" s="47">
        <v>12</v>
      </c>
      <c r="C576" s="47">
        <v>5</v>
      </c>
      <c r="D576" s="47">
        <v>22</v>
      </c>
      <c r="E576" s="37">
        <v>34.298499999999997</v>
      </c>
      <c r="F5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6"/>
      <c r="H576"/>
      <c r="I576"/>
    </row>
    <row r="577" spans="1:9" x14ac:dyDescent="0.25">
      <c r="A577" s="29">
        <v>45646</v>
      </c>
      <c r="B577" s="47">
        <v>12</v>
      </c>
      <c r="C577" s="47">
        <v>5</v>
      </c>
      <c r="D577" s="47">
        <v>23</v>
      </c>
      <c r="E577" s="37">
        <v>35.879100000000001</v>
      </c>
      <c r="F5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7"/>
      <c r="H577"/>
      <c r="I577"/>
    </row>
    <row r="578" spans="1:9" x14ac:dyDescent="0.25">
      <c r="A578" s="29">
        <v>45646</v>
      </c>
      <c r="B578" s="47">
        <v>12</v>
      </c>
      <c r="C578" s="47">
        <v>5</v>
      </c>
      <c r="D578" s="47">
        <v>24</v>
      </c>
      <c r="E578" s="37">
        <v>37.077300000000001</v>
      </c>
      <c r="F5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8"/>
      <c r="H578"/>
      <c r="I578"/>
    </row>
    <row r="579" spans="1:9" x14ac:dyDescent="0.25">
      <c r="A579" s="29">
        <v>45647</v>
      </c>
      <c r="B579" s="47">
        <v>12</v>
      </c>
      <c r="C579" s="47">
        <v>6</v>
      </c>
      <c r="D579" s="47">
        <v>1</v>
      </c>
      <c r="E579" s="37">
        <v>33.575699999999998</v>
      </c>
      <c r="F5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79"/>
      <c r="H579"/>
      <c r="I579"/>
    </row>
    <row r="580" spans="1:9" x14ac:dyDescent="0.25">
      <c r="A580" s="29">
        <v>45647</v>
      </c>
      <c r="B580" s="47">
        <v>12</v>
      </c>
      <c r="C580" s="47">
        <v>6</v>
      </c>
      <c r="D580" s="47">
        <v>2</v>
      </c>
      <c r="E580" s="37">
        <v>34.868299999999998</v>
      </c>
      <c r="F5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0"/>
      <c r="H580"/>
      <c r="I580"/>
    </row>
    <row r="581" spans="1:9" x14ac:dyDescent="0.25">
      <c r="A581" s="29">
        <v>45647</v>
      </c>
      <c r="B581" s="47">
        <v>12</v>
      </c>
      <c r="C581" s="47">
        <v>6</v>
      </c>
      <c r="D581" s="47">
        <v>3</v>
      </c>
      <c r="E581" s="37">
        <v>36.337000000000003</v>
      </c>
      <c r="F5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1"/>
      <c r="H581"/>
      <c r="I581"/>
    </row>
    <row r="582" spans="1:9" x14ac:dyDescent="0.25">
      <c r="A582" s="29">
        <v>45647</v>
      </c>
      <c r="B582" s="47">
        <v>12</v>
      </c>
      <c r="C582" s="47">
        <v>6</v>
      </c>
      <c r="D582" s="47">
        <v>4</v>
      </c>
      <c r="E582" s="37">
        <v>36.421599999999998</v>
      </c>
      <c r="F5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2"/>
      <c r="H582"/>
      <c r="I582"/>
    </row>
    <row r="583" spans="1:9" x14ac:dyDescent="0.25">
      <c r="A583" s="29">
        <v>45647</v>
      </c>
      <c r="B583" s="47">
        <v>12</v>
      </c>
      <c r="C583" s="47">
        <v>6</v>
      </c>
      <c r="D583" s="47">
        <v>5</v>
      </c>
      <c r="E583" s="37">
        <v>32.433</v>
      </c>
      <c r="F5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3"/>
      <c r="H583"/>
      <c r="I583"/>
    </row>
    <row r="584" spans="1:9" x14ac:dyDescent="0.25">
      <c r="A584" s="29">
        <v>45647</v>
      </c>
      <c r="B584" s="47">
        <v>12</v>
      </c>
      <c r="C584" s="47">
        <v>6</v>
      </c>
      <c r="D584" s="47">
        <v>6</v>
      </c>
      <c r="E584" s="37">
        <v>33.969000000000001</v>
      </c>
      <c r="F5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4"/>
      <c r="H584"/>
      <c r="I584"/>
    </row>
    <row r="585" spans="1:9" x14ac:dyDescent="0.25">
      <c r="A585" s="29">
        <v>45647</v>
      </c>
      <c r="B585" s="47">
        <v>12</v>
      </c>
      <c r="C585" s="47">
        <v>6</v>
      </c>
      <c r="D585" s="47">
        <v>7</v>
      </c>
      <c r="E585" s="37">
        <v>36.6372</v>
      </c>
      <c r="F5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5"/>
      <c r="H585"/>
      <c r="I585"/>
    </row>
    <row r="586" spans="1:9" x14ac:dyDescent="0.25">
      <c r="A586" s="29">
        <v>45647</v>
      </c>
      <c r="B586" s="47">
        <v>12</v>
      </c>
      <c r="C586" s="47">
        <v>6</v>
      </c>
      <c r="D586" s="47">
        <v>8</v>
      </c>
      <c r="E586" s="37">
        <v>29.485199999999999</v>
      </c>
      <c r="F5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6"/>
      <c r="H586"/>
      <c r="I586"/>
    </row>
    <row r="587" spans="1:9" x14ac:dyDescent="0.25">
      <c r="A587" s="29">
        <v>45647</v>
      </c>
      <c r="B587" s="47">
        <v>12</v>
      </c>
      <c r="C587" s="47">
        <v>6</v>
      </c>
      <c r="D587" s="47">
        <v>9</v>
      </c>
      <c r="E587" s="37">
        <v>28.279900000000001</v>
      </c>
      <c r="F5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7"/>
      <c r="H587"/>
      <c r="I587"/>
    </row>
    <row r="588" spans="1:9" x14ac:dyDescent="0.25">
      <c r="A588" s="29">
        <v>45647</v>
      </c>
      <c r="B588" s="47">
        <v>12</v>
      </c>
      <c r="C588" s="47">
        <v>6</v>
      </c>
      <c r="D588" s="47">
        <v>10</v>
      </c>
      <c r="E588" s="37">
        <v>27.5914</v>
      </c>
      <c r="F5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8"/>
      <c r="H588"/>
      <c r="I588"/>
    </row>
    <row r="589" spans="1:9" x14ac:dyDescent="0.25">
      <c r="A589" s="29">
        <v>45647</v>
      </c>
      <c r="B589" s="47">
        <v>12</v>
      </c>
      <c r="C589" s="47">
        <v>6</v>
      </c>
      <c r="D589" s="47">
        <v>11</v>
      </c>
      <c r="E589" s="37">
        <v>30.884399999999999</v>
      </c>
      <c r="F5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89"/>
      <c r="H589"/>
      <c r="I589"/>
    </row>
    <row r="590" spans="1:9" x14ac:dyDescent="0.25">
      <c r="A590" s="29">
        <v>45647</v>
      </c>
      <c r="B590" s="47">
        <v>12</v>
      </c>
      <c r="C590" s="47">
        <v>6</v>
      </c>
      <c r="D590" s="47">
        <v>12</v>
      </c>
      <c r="E590" s="37">
        <v>28.655100000000001</v>
      </c>
      <c r="F5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0"/>
      <c r="H590"/>
      <c r="I590"/>
    </row>
    <row r="591" spans="1:9" x14ac:dyDescent="0.25">
      <c r="A591" s="29">
        <v>45647</v>
      </c>
      <c r="B591" s="47">
        <v>12</v>
      </c>
      <c r="C591" s="47">
        <v>6</v>
      </c>
      <c r="D591" s="47">
        <v>13</v>
      </c>
      <c r="E591" s="37">
        <v>27.065200000000001</v>
      </c>
      <c r="F5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1"/>
      <c r="H591"/>
      <c r="I591"/>
    </row>
    <row r="592" spans="1:9" x14ac:dyDescent="0.25">
      <c r="A592" s="29">
        <v>45647</v>
      </c>
      <c r="B592" s="47">
        <v>12</v>
      </c>
      <c r="C592" s="47">
        <v>6</v>
      </c>
      <c r="D592" s="47">
        <v>14</v>
      </c>
      <c r="E592" s="37">
        <v>20.909400000000002</v>
      </c>
      <c r="F5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2"/>
      <c r="H592"/>
      <c r="I592"/>
    </row>
    <row r="593" spans="1:9" x14ac:dyDescent="0.25">
      <c r="A593" s="29">
        <v>45647</v>
      </c>
      <c r="B593" s="47">
        <v>12</v>
      </c>
      <c r="C593" s="47">
        <v>6</v>
      </c>
      <c r="D593" s="47">
        <v>15</v>
      </c>
      <c r="E593" s="37">
        <v>20.7881</v>
      </c>
      <c r="F5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3"/>
      <c r="H593"/>
      <c r="I593"/>
    </row>
    <row r="594" spans="1:9" x14ac:dyDescent="0.25">
      <c r="A594" s="29">
        <v>45647</v>
      </c>
      <c r="B594" s="47">
        <v>12</v>
      </c>
      <c r="C594" s="47">
        <v>6</v>
      </c>
      <c r="D594" s="47">
        <v>16</v>
      </c>
      <c r="E594" s="37">
        <v>26.5152</v>
      </c>
      <c r="F5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4"/>
      <c r="H594"/>
      <c r="I594"/>
    </row>
    <row r="595" spans="1:9" x14ac:dyDescent="0.25">
      <c r="A595" s="29">
        <v>45647</v>
      </c>
      <c r="B595" s="47">
        <v>12</v>
      </c>
      <c r="C595" s="47">
        <v>6</v>
      </c>
      <c r="D595" s="47">
        <v>17</v>
      </c>
      <c r="E595" s="37">
        <v>29.196899999999999</v>
      </c>
      <c r="F5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5"/>
      <c r="H595"/>
      <c r="I595"/>
    </row>
    <row r="596" spans="1:9" x14ac:dyDescent="0.25">
      <c r="A596" s="29">
        <v>45647</v>
      </c>
      <c r="B596" s="47">
        <v>12</v>
      </c>
      <c r="C596" s="47">
        <v>6</v>
      </c>
      <c r="D596" s="47">
        <v>18</v>
      </c>
      <c r="E596" s="37">
        <v>28.574000000000002</v>
      </c>
      <c r="F5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6"/>
      <c r="H596"/>
      <c r="I596"/>
    </row>
    <row r="597" spans="1:9" x14ac:dyDescent="0.25">
      <c r="A597" s="29">
        <v>45647</v>
      </c>
      <c r="B597" s="47">
        <v>12</v>
      </c>
      <c r="C597" s="47">
        <v>6</v>
      </c>
      <c r="D597" s="47">
        <v>19</v>
      </c>
      <c r="E597" s="37">
        <v>28.513000000000002</v>
      </c>
      <c r="F5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7"/>
      <c r="H597"/>
      <c r="I597"/>
    </row>
    <row r="598" spans="1:9" x14ac:dyDescent="0.25">
      <c r="A598" s="29">
        <v>45647</v>
      </c>
      <c r="B598" s="47">
        <v>12</v>
      </c>
      <c r="C598" s="47">
        <v>6</v>
      </c>
      <c r="D598" s="47">
        <v>20</v>
      </c>
      <c r="E598" s="37">
        <v>28.232900000000001</v>
      </c>
      <c r="F59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8"/>
      <c r="H598"/>
      <c r="I598"/>
    </row>
    <row r="599" spans="1:9" x14ac:dyDescent="0.25">
      <c r="A599" s="29">
        <v>45647</v>
      </c>
      <c r="B599" s="47">
        <v>12</v>
      </c>
      <c r="C599" s="47">
        <v>6</v>
      </c>
      <c r="D599" s="47">
        <v>21</v>
      </c>
      <c r="E599" s="37">
        <v>29.231400000000001</v>
      </c>
      <c r="F59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599"/>
      <c r="H599"/>
      <c r="I599"/>
    </row>
    <row r="600" spans="1:9" x14ac:dyDescent="0.25">
      <c r="A600" s="29">
        <v>45647</v>
      </c>
      <c r="B600" s="47">
        <v>12</v>
      </c>
      <c r="C600" s="47">
        <v>6</v>
      </c>
      <c r="D600" s="47">
        <v>22</v>
      </c>
      <c r="E600" s="37">
        <v>29.959599999999998</v>
      </c>
      <c r="F60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0"/>
      <c r="H600"/>
      <c r="I600"/>
    </row>
    <row r="601" spans="1:9" x14ac:dyDescent="0.25">
      <c r="A601" s="29">
        <v>45647</v>
      </c>
      <c r="B601" s="47">
        <v>12</v>
      </c>
      <c r="C601" s="47">
        <v>6</v>
      </c>
      <c r="D601" s="47">
        <v>23</v>
      </c>
      <c r="E601" s="37">
        <v>31.641999999999999</v>
      </c>
      <c r="F60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1"/>
      <c r="H601"/>
      <c r="I601"/>
    </row>
    <row r="602" spans="1:9" x14ac:dyDescent="0.25">
      <c r="A602" s="29">
        <v>45647</v>
      </c>
      <c r="B602" s="47">
        <v>12</v>
      </c>
      <c r="C602" s="47">
        <v>6</v>
      </c>
      <c r="D602" s="47">
        <v>24</v>
      </c>
      <c r="E602" s="37">
        <v>27.873200000000001</v>
      </c>
      <c r="F60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2"/>
      <c r="H602"/>
      <c r="I602"/>
    </row>
    <row r="603" spans="1:9" x14ac:dyDescent="0.25">
      <c r="A603" s="29">
        <v>45648</v>
      </c>
      <c r="B603" s="47">
        <v>12</v>
      </c>
      <c r="C603" s="47">
        <v>7</v>
      </c>
      <c r="D603" s="47">
        <v>1</v>
      </c>
      <c r="E603" s="37">
        <v>29.923300000000001</v>
      </c>
      <c r="F60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3"/>
      <c r="H603"/>
      <c r="I603"/>
    </row>
    <row r="604" spans="1:9" x14ac:dyDescent="0.25">
      <c r="A604" s="29">
        <v>45648</v>
      </c>
      <c r="B604" s="47">
        <v>12</v>
      </c>
      <c r="C604" s="47">
        <v>7</v>
      </c>
      <c r="D604" s="47">
        <v>2</v>
      </c>
      <c r="E604" s="37">
        <v>29.887699999999999</v>
      </c>
      <c r="F60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4"/>
      <c r="H604"/>
      <c r="I604"/>
    </row>
    <row r="605" spans="1:9" x14ac:dyDescent="0.25">
      <c r="A605" s="29">
        <v>45648</v>
      </c>
      <c r="B605" s="47">
        <v>12</v>
      </c>
      <c r="C605" s="47">
        <v>7</v>
      </c>
      <c r="D605" s="47">
        <v>3</v>
      </c>
      <c r="E605" s="37">
        <v>28.8523</v>
      </c>
      <c r="F60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5"/>
      <c r="H605"/>
      <c r="I605"/>
    </row>
    <row r="606" spans="1:9" x14ac:dyDescent="0.25">
      <c r="A606" s="29">
        <v>45648</v>
      </c>
      <c r="B606" s="47">
        <v>12</v>
      </c>
      <c r="C606" s="47">
        <v>7</v>
      </c>
      <c r="D606" s="47">
        <v>4</v>
      </c>
      <c r="E606" s="37">
        <v>30.0014</v>
      </c>
      <c r="F60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6"/>
      <c r="H606"/>
      <c r="I606"/>
    </row>
    <row r="607" spans="1:9" x14ac:dyDescent="0.25">
      <c r="A607" s="29">
        <v>45648</v>
      </c>
      <c r="B607" s="47">
        <v>12</v>
      </c>
      <c r="C607" s="47">
        <v>7</v>
      </c>
      <c r="D607" s="47">
        <v>5</v>
      </c>
      <c r="E607" s="37">
        <v>29.3139</v>
      </c>
      <c r="F60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7"/>
      <c r="H607"/>
      <c r="I607"/>
    </row>
    <row r="608" spans="1:9" x14ac:dyDescent="0.25">
      <c r="A608" s="29">
        <v>45648</v>
      </c>
      <c r="B608" s="47">
        <v>12</v>
      </c>
      <c r="C608" s="47">
        <v>7</v>
      </c>
      <c r="D608" s="47">
        <v>6</v>
      </c>
      <c r="E608" s="37">
        <v>29.6435</v>
      </c>
      <c r="F60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8"/>
      <c r="H608"/>
      <c r="I608"/>
    </row>
    <row r="609" spans="1:9" x14ac:dyDescent="0.25">
      <c r="A609" s="29">
        <v>45648</v>
      </c>
      <c r="B609" s="47">
        <v>12</v>
      </c>
      <c r="C609" s="47">
        <v>7</v>
      </c>
      <c r="D609" s="47">
        <v>7</v>
      </c>
      <c r="E609" s="37">
        <v>34.043799999999997</v>
      </c>
      <c r="F60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09"/>
      <c r="H609"/>
      <c r="I609"/>
    </row>
    <row r="610" spans="1:9" x14ac:dyDescent="0.25">
      <c r="A610" s="29">
        <v>45648</v>
      </c>
      <c r="B610" s="47">
        <v>12</v>
      </c>
      <c r="C610" s="47">
        <v>7</v>
      </c>
      <c r="D610" s="47">
        <v>8</v>
      </c>
      <c r="E610" s="37">
        <v>20.108699999999999</v>
      </c>
      <c r="F61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0"/>
      <c r="H610"/>
      <c r="I610"/>
    </row>
    <row r="611" spans="1:9" x14ac:dyDescent="0.25">
      <c r="A611" s="29">
        <v>45648</v>
      </c>
      <c r="B611" s="47">
        <v>12</v>
      </c>
      <c r="C611" s="47">
        <v>7</v>
      </c>
      <c r="D611" s="47">
        <v>9</v>
      </c>
      <c r="E611" s="37">
        <v>17.136199999999999</v>
      </c>
      <c r="F61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1"/>
      <c r="H611"/>
      <c r="I611"/>
    </row>
    <row r="612" spans="1:9" x14ac:dyDescent="0.25">
      <c r="A612" s="29">
        <v>45648</v>
      </c>
      <c r="B612" s="47">
        <v>12</v>
      </c>
      <c r="C612" s="47">
        <v>7</v>
      </c>
      <c r="D612" s="47">
        <v>10</v>
      </c>
      <c r="E612" s="37">
        <v>15.133100000000001</v>
      </c>
      <c r="F61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2"/>
      <c r="H612"/>
      <c r="I612"/>
    </row>
    <row r="613" spans="1:9" x14ac:dyDescent="0.25">
      <c r="A613" s="29">
        <v>45648</v>
      </c>
      <c r="B613" s="47">
        <v>12</v>
      </c>
      <c r="C613" s="47">
        <v>7</v>
      </c>
      <c r="D613" s="47">
        <v>11</v>
      </c>
      <c r="E613" s="37">
        <v>11.9496</v>
      </c>
      <c r="F61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3"/>
      <c r="H613"/>
      <c r="I613"/>
    </row>
    <row r="614" spans="1:9" x14ac:dyDescent="0.25">
      <c r="A614" s="29">
        <v>45648</v>
      </c>
      <c r="B614" s="47">
        <v>12</v>
      </c>
      <c r="C614" s="47">
        <v>7</v>
      </c>
      <c r="D614" s="47">
        <v>12</v>
      </c>
      <c r="E614" s="37">
        <v>18.344999999999999</v>
      </c>
      <c r="F61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4"/>
      <c r="H614"/>
      <c r="I614"/>
    </row>
    <row r="615" spans="1:9" x14ac:dyDescent="0.25">
      <c r="A615" s="29">
        <v>45648</v>
      </c>
      <c r="B615" s="47">
        <v>12</v>
      </c>
      <c r="C615" s="47">
        <v>7</v>
      </c>
      <c r="D615" s="47">
        <v>13</v>
      </c>
      <c r="E615" s="37">
        <v>9.6335999999999995</v>
      </c>
      <c r="F61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5"/>
      <c r="H615"/>
      <c r="I615"/>
    </row>
    <row r="616" spans="1:9" x14ac:dyDescent="0.25">
      <c r="A616" s="29">
        <v>45648</v>
      </c>
      <c r="B616" s="47">
        <v>12</v>
      </c>
      <c r="C616" s="47">
        <v>7</v>
      </c>
      <c r="D616" s="47">
        <v>14</v>
      </c>
      <c r="E616" s="37">
        <v>10.6304</v>
      </c>
      <c r="F61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6"/>
      <c r="H616"/>
      <c r="I616"/>
    </row>
    <row r="617" spans="1:9" x14ac:dyDescent="0.25">
      <c r="A617" s="29">
        <v>45648</v>
      </c>
      <c r="B617" s="47">
        <v>12</v>
      </c>
      <c r="C617" s="47">
        <v>7</v>
      </c>
      <c r="D617" s="47">
        <v>15</v>
      </c>
      <c r="E617" s="37">
        <v>16.3062</v>
      </c>
      <c r="F61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7"/>
      <c r="H617"/>
      <c r="I617"/>
    </row>
    <row r="618" spans="1:9" x14ac:dyDescent="0.25">
      <c r="A618" s="29">
        <v>45648</v>
      </c>
      <c r="B618" s="47">
        <v>12</v>
      </c>
      <c r="C618" s="47">
        <v>7</v>
      </c>
      <c r="D618" s="47">
        <v>16</v>
      </c>
      <c r="E618" s="37">
        <v>31.043600000000001</v>
      </c>
      <c r="F61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8"/>
      <c r="H618"/>
      <c r="I618"/>
    </row>
    <row r="619" spans="1:9" x14ac:dyDescent="0.25">
      <c r="A619" s="29">
        <v>45648</v>
      </c>
      <c r="B619" s="47">
        <v>12</v>
      </c>
      <c r="C619" s="47">
        <v>7</v>
      </c>
      <c r="D619" s="47">
        <v>17</v>
      </c>
      <c r="E619" s="37">
        <v>37.019599999999997</v>
      </c>
      <c r="F61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19"/>
      <c r="H619"/>
      <c r="I619"/>
    </row>
    <row r="620" spans="1:9" x14ac:dyDescent="0.25">
      <c r="A620" s="29">
        <v>45648</v>
      </c>
      <c r="B620" s="47">
        <v>12</v>
      </c>
      <c r="C620" s="47">
        <v>7</v>
      </c>
      <c r="D620" s="47">
        <v>18</v>
      </c>
      <c r="E620" s="37">
        <v>34.590800000000002</v>
      </c>
      <c r="F62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0"/>
      <c r="H620"/>
      <c r="I620"/>
    </row>
    <row r="621" spans="1:9" x14ac:dyDescent="0.25">
      <c r="A621" s="29">
        <v>45648</v>
      </c>
      <c r="B621" s="47">
        <v>12</v>
      </c>
      <c r="C621" s="47">
        <v>7</v>
      </c>
      <c r="D621" s="47">
        <v>19</v>
      </c>
      <c r="E621" s="37">
        <v>34.118899999999996</v>
      </c>
      <c r="F62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1"/>
      <c r="H621"/>
      <c r="I621"/>
    </row>
    <row r="622" spans="1:9" x14ac:dyDescent="0.25">
      <c r="A622" s="29">
        <v>45648</v>
      </c>
      <c r="B622" s="47">
        <v>12</v>
      </c>
      <c r="C622" s="47">
        <v>7</v>
      </c>
      <c r="D622" s="47">
        <v>20</v>
      </c>
      <c r="E622" s="37">
        <v>33.423000000000002</v>
      </c>
      <c r="F62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2"/>
      <c r="H622"/>
      <c r="I622"/>
    </row>
    <row r="623" spans="1:9" x14ac:dyDescent="0.25">
      <c r="A623" s="29">
        <v>45648</v>
      </c>
      <c r="B623" s="47">
        <v>12</v>
      </c>
      <c r="C623" s="47">
        <v>7</v>
      </c>
      <c r="D623" s="47">
        <v>21</v>
      </c>
      <c r="E623" s="37">
        <v>31.5031</v>
      </c>
      <c r="F62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3"/>
      <c r="H623"/>
      <c r="I623"/>
    </row>
    <row r="624" spans="1:9" x14ac:dyDescent="0.25">
      <c r="A624" s="29">
        <v>45648</v>
      </c>
      <c r="B624" s="47">
        <v>12</v>
      </c>
      <c r="C624" s="47">
        <v>7</v>
      </c>
      <c r="D624" s="47">
        <v>22</v>
      </c>
      <c r="E624" s="37">
        <v>32.545000000000002</v>
      </c>
      <c r="F62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4"/>
      <c r="H624"/>
      <c r="I624"/>
    </row>
    <row r="625" spans="1:9" x14ac:dyDescent="0.25">
      <c r="A625" s="29">
        <v>45648</v>
      </c>
      <c r="B625" s="47">
        <v>12</v>
      </c>
      <c r="C625" s="47">
        <v>7</v>
      </c>
      <c r="D625" s="47">
        <v>23</v>
      </c>
      <c r="E625" s="37">
        <v>31.1662</v>
      </c>
      <c r="F62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5"/>
      <c r="H625"/>
      <c r="I625"/>
    </row>
    <row r="626" spans="1:9" x14ac:dyDescent="0.25">
      <c r="A626" s="29">
        <v>45648</v>
      </c>
      <c r="B626" s="47">
        <v>12</v>
      </c>
      <c r="C626" s="47">
        <v>7</v>
      </c>
      <c r="D626" s="47">
        <v>24</v>
      </c>
      <c r="E626" s="37">
        <v>27.439699999999998</v>
      </c>
      <c r="F62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6"/>
      <c r="H626"/>
      <c r="I626"/>
    </row>
    <row r="627" spans="1:9" x14ac:dyDescent="0.25">
      <c r="A627" s="29">
        <v>45649</v>
      </c>
      <c r="B627" s="47">
        <v>12</v>
      </c>
      <c r="C627" s="47">
        <v>1</v>
      </c>
      <c r="D627" s="47">
        <v>1</v>
      </c>
      <c r="E627" s="37">
        <v>29.428699999999999</v>
      </c>
      <c r="F62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7"/>
      <c r="H627"/>
      <c r="I627"/>
    </row>
    <row r="628" spans="1:9" x14ac:dyDescent="0.25">
      <c r="A628" s="29">
        <v>45649</v>
      </c>
      <c r="B628" s="47">
        <v>12</v>
      </c>
      <c r="C628" s="47">
        <v>1</v>
      </c>
      <c r="D628" s="47">
        <v>2</v>
      </c>
      <c r="E628" s="37">
        <v>29.471599999999999</v>
      </c>
      <c r="F62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8"/>
      <c r="H628"/>
      <c r="I628"/>
    </row>
    <row r="629" spans="1:9" x14ac:dyDescent="0.25">
      <c r="A629" s="29">
        <v>45649</v>
      </c>
      <c r="B629" s="47">
        <v>12</v>
      </c>
      <c r="C629" s="47">
        <v>1</v>
      </c>
      <c r="D629" s="47">
        <v>3</v>
      </c>
      <c r="E629" s="37">
        <v>27.5702</v>
      </c>
      <c r="F62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29"/>
      <c r="H629"/>
      <c r="I629"/>
    </row>
    <row r="630" spans="1:9" x14ac:dyDescent="0.25">
      <c r="A630" s="29">
        <v>45649</v>
      </c>
      <c r="B630" s="47">
        <v>12</v>
      </c>
      <c r="C630" s="47">
        <v>1</v>
      </c>
      <c r="D630" s="47">
        <v>4</v>
      </c>
      <c r="E630" s="37">
        <v>26.5246</v>
      </c>
      <c r="F63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0"/>
      <c r="H630"/>
      <c r="I630"/>
    </row>
    <row r="631" spans="1:9" x14ac:dyDescent="0.25">
      <c r="A631" s="29">
        <v>45649</v>
      </c>
      <c r="B631" s="47">
        <v>12</v>
      </c>
      <c r="C631" s="47">
        <v>1</v>
      </c>
      <c r="D631" s="47">
        <v>5</v>
      </c>
      <c r="E631" s="37">
        <v>27.952999999999999</v>
      </c>
      <c r="F63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1"/>
      <c r="H631"/>
      <c r="I631"/>
    </row>
    <row r="632" spans="1:9" x14ac:dyDescent="0.25">
      <c r="A632" s="29">
        <v>45649</v>
      </c>
      <c r="B632" s="47">
        <v>12</v>
      </c>
      <c r="C632" s="47">
        <v>1</v>
      </c>
      <c r="D632" s="47">
        <v>6</v>
      </c>
      <c r="E632" s="37">
        <v>30.922499999999999</v>
      </c>
      <c r="F63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2"/>
      <c r="H632"/>
      <c r="I632"/>
    </row>
    <row r="633" spans="1:9" x14ac:dyDescent="0.25">
      <c r="A633" s="29">
        <v>45649</v>
      </c>
      <c r="B633" s="47">
        <v>12</v>
      </c>
      <c r="C633" s="47">
        <v>1</v>
      </c>
      <c r="D633" s="47">
        <v>7</v>
      </c>
      <c r="E633" s="37">
        <v>33.594200000000001</v>
      </c>
      <c r="F63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3"/>
      <c r="H633"/>
      <c r="I633"/>
    </row>
    <row r="634" spans="1:9" x14ac:dyDescent="0.25">
      <c r="A634" s="29">
        <v>45649</v>
      </c>
      <c r="B634" s="47">
        <v>12</v>
      </c>
      <c r="C634" s="47">
        <v>1</v>
      </c>
      <c r="D634" s="47">
        <v>8</v>
      </c>
      <c r="E634" s="37">
        <v>30.749600000000001</v>
      </c>
      <c r="F63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4"/>
      <c r="H634"/>
      <c r="I634"/>
    </row>
    <row r="635" spans="1:9" x14ac:dyDescent="0.25">
      <c r="A635" s="29">
        <v>45649</v>
      </c>
      <c r="B635" s="47">
        <v>12</v>
      </c>
      <c r="C635" s="47">
        <v>1</v>
      </c>
      <c r="D635" s="47">
        <v>9</v>
      </c>
      <c r="E635" s="37">
        <v>29.7148</v>
      </c>
      <c r="F63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5"/>
      <c r="H635"/>
      <c r="I635"/>
    </row>
    <row r="636" spans="1:9" x14ac:dyDescent="0.25">
      <c r="A636" s="29">
        <v>45649</v>
      </c>
      <c r="B636" s="47">
        <v>12</v>
      </c>
      <c r="C636" s="47">
        <v>1</v>
      </c>
      <c r="D636" s="47">
        <v>10</v>
      </c>
      <c r="E636" s="37">
        <v>29.508199999999999</v>
      </c>
      <c r="F63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6"/>
      <c r="H636"/>
      <c r="I636"/>
    </row>
    <row r="637" spans="1:9" x14ac:dyDescent="0.25">
      <c r="A637" s="29">
        <v>45649</v>
      </c>
      <c r="B637" s="47">
        <v>12</v>
      </c>
      <c r="C637" s="47">
        <v>1</v>
      </c>
      <c r="D637" s="47">
        <v>11</v>
      </c>
      <c r="E637" s="37">
        <v>25.234000000000002</v>
      </c>
      <c r="F63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7"/>
      <c r="H637"/>
      <c r="I637"/>
    </row>
    <row r="638" spans="1:9" x14ac:dyDescent="0.25">
      <c r="A638" s="29">
        <v>45649</v>
      </c>
      <c r="B638" s="47">
        <v>12</v>
      </c>
      <c r="C638" s="47">
        <v>1</v>
      </c>
      <c r="D638" s="47">
        <v>12</v>
      </c>
      <c r="E638" s="37">
        <v>27.765899999999998</v>
      </c>
      <c r="F63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8"/>
      <c r="H638"/>
      <c r="I638"/>
    </row>
    <row r="639" spans="1:9" x14ac:dyDescent="0.25">
      <c r="A639" s="29">
        <v>45649</v>
      </c>
      <c r="B639" s="47">
        <v>12</v>
      </c>
      <c r="C639" s="47">
        <v>1</v>
      </c>
      <c r="D639" s="47">
        <v>13</v>
      </c>
      <c r="E639" s="37">
        <v>26.9467</v>
      </c>
      <c r="F63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39"/>
      <c r="H639"/>
      <c r="I639"/>
    </row>
    <row r="640" spans="1:9" x14ac:dyDescent="0.25">
      <c r="A640" s="29">
        <v>45649</v>
      </c>
      <c r="B640" s="47">
        <v>12</v>
      </c>
      <c r="C640" s="47">
        <v>1</v>
      </c>
      <c r="D640" s="47">
        <v>14</v>
      </c>
      <c r="E640" s="37">
        <v>25.5717</v>
      </c>
      <c r="F64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0"/>
      <c r="H640"/>
      <c r="I640"/>
    </row>
    <row r="641" spans="1:9" x14ac:dyDescent="0.25">
      <c r="A641" s="29">
        <v>45649</v>
      </c>
      <c r="B641" s="47">
        <v>12</v>
      </c>
      <c r="C641" s="47">
        <v>1</v>
      </c>
      <c r="D641" s="47">
        <v>15</v>
      </c>
      <c r="E641" s="37">
        <v>25.916599999999999</v>
      </c>
      <c r="F64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1"/>
      <c r="H641"/>
      <c r="I641"/>
    </row>
    <row r="642" spans="1:9" x14ac:dyDescent="0.25">
      <c r="A642" s="29">
        <v>45649</v>
      </c>
      <c r="B642" s="47">
        <v>12</v>
      </c>
      <c r="C642" s="47">
        <v>1</v>
      </c>
      <c r="D642" s="47">
        <v>16</v>
      </c>
      <c r="E642" s="37">
        <v>35.569600000000001</v>
      </c>
      <c r="F64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2"/>
      <c r="H642"/>
      <c r="I642"/>
    </row>
    <row r="643" spans="1:9" x14ac:dyDescent="0.25">
      <c r="A643" s="29">
        <v>45649</v>
      </c>
      <c r="B643" s="47">
        <v>12</v>
      </c>
      <c r="C643" s="47">
        <v>1</v>
      </c>
      <c r="D643" s="47">
        <v>17</v>
      </c>
      <c r="E643" s="37">
        <v>34.803899999999999</v>
      </c>
      <c r="F64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3"/>
      <c r="H643"/>
      <c r="I643"/>
    </row>
    <row r="644" spans="1:9" x14ac:dyDescent="0.25">
      <c r="A644" s="29">
        <v>45649</v>
      </c>
      <c r="B644" s="47">
        <v>12</v>
      </c>
      <c r="C644" s="47">
        <v>1</v>
      </c>
      <c r="D644" s="47">
        <v>18</v>
      </c>
      <c r="E644" s="37">
        <v>32.819200000000002</v>
      </c>
      <c r="F64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4"/>
      <c r="H644"/>
      <c r="I644"/>
    </row>
    <row r="645" spans="1:9" x14ac:dyDescent="0.25">
      <c r="A645" s="29">
        <v>45649</v>
      </c>
      <c r="B645" s="47">
        <v>12</v>
      </c>
      <c r="C645" s="47">
        <v>1</v>
      </c>
      <c r="D645" s="47">
        <v>19</v>
      </c>
      <c r="E645" s="37">
        <v>32.119100000000003</v>
      </c>
      <c r="F64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5"/>
      <c r="H645"/>
      <c r="I645"/>
    </row>
    <row r="646" spans="1:9" x14ac:dyDescent="0.25">
      <c r="A646" s="29">
        <v>45649</v>
      </c>
      <c r="B646" s="47">
        <v>12</v>
      </c>
      <c r="C646" s="47">
        <v>1</v>
      </c>
      <c r="D646" s="47">
        <v>20</v>
      </c>
      <c r="E646" s="37">
        <v>29.409600000000001</v>
      </c>
      <c r="F64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6"/>
      <c r="H646"/>
      <c r="I646"/>
    </row>
    <row r="647" spans="1:9" x14ac:dyDescent="0.25">
      <c r="A647" s="29">
        <v>45649</v>
      </c>
      <c r="B647" s="47">
        <v>12</v>
      </c>
      <c r="C647" s="47">
        <v>1</v>
      </c>
      <c r="D647" s="47">
        <v>21</v>
      </c>
      <c r="E647" s="37">
        <v>29.892199999999999</v>
      </c>
      <c r="F64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7"/>
      <c r="H647"/>
      <c r="I647"/>
    </row>
    <row r="648" spans="1:9" x14ac:dyDescent="0.25">
      <c r="A648" s="29">
        <v>45649</v>
      </c>
      <c r="B648" s="47">
        <v>12</v>
      </c>
      <c r="C648" s="47">
        <v>1</v>
      </c>
      <c r="D648" s="47">
        <v>22</v>
      </c>
      <c r="E648" s="37">
        <v>27.537400000000002</v>
      </c>
      <c r="F64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8"/>
      <c r="H648"/>
      <c r="I648"/>
    </row>
    <row r="649" spans="1:9" x14ac:dyDescent="0.25">
      <c r="A649" s="29">
        <v>45649</v>
      </c>
      <c r="B649" s="47">
        <v>12</v>
      </c>
      <c r="C649" s="47">
        <v>1</v>
      </c>
      <c r="D649" s="47">
        <v>23</v>
      </c>
      <c r="E649" s="37">
        <v>28.154199999999999</v>
      </c>
      <c r="F64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49"/>
      <c r="H649"/>
      <c r="I649"/>
    </row>
    <row r="650" spans="1:9" x14ac:dyDescent="0.25">
      <c r="A650" s="29">
        <v>45649</v>
      </c>
      <c r="B650" s="47">
        <v>12</v>
      </c>
      <c r="C650" s="47">
        <v>1</v>
      </c>
      <c r="D650" s="47">
        <v>24</v>
      </c>
      <c r="E650" s="37">
        <v>27.446999999999999</v>
      </c>
      <c r="F65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0"/>
      <c r="H650"/>
      <c r="I650"/>
    </row>
    <row r="651" spans="1:9" x14ac:dyDescent="0.25">
      <c r="A651" s="29">
        <v>45650</v>
      </c>
      <c r="B651" s="47">
        <v>12</v>
      </c>
      <c r="C651" s="47">
        <v>2</v>
      </c>
      <c r="D651" s="47">
        <v>1</v>
      </c>
      <c r="E651" s="37">
        <v>32.270499999999998</v>
      </c>
      <c r="F65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1"/>
      <c r="H651"/>
      <c r="I651"/>
    </row>
    <row r="652" spans="1:9" x14ac:dyDescent="0.25">
      <c r="A652" s="29">
        <v>45650</v>
      </c>
      <c r="B652" s="47">
        <v>12</v>
      </c>
      <c r="C652" s="47">
        <v>2</v>
      </c>
      <c r="D652" s="47">
        <v>2</v>
      </c>
      <c r="E652" s="37">
        <v>34.608899999999998</v>
      </c>
      <c r="F65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2"/>
      <c r="H652"/>
      <c r="I652"/>
    </row>
    <row r="653" spans="1:9" x14ac:dyDescent="0.25">
      <c r="A653" s="29">
        <v>45650</v>
      </c>
      <c r="B653" s="47">
        <v>12</v>
      </c>
      <c r="C653" s="47">
        <v>2</v>
      </c>
      <c r="D653" s="47">
        <v>3</v>
      </c>
      <c r="E653" s="37">
        <v>36.042000000000002</v>
      </c>
      <c r="F65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3"/>
      <c r="H653"/>
      <c r="I653"/>
    </row>
    <row r="654" spans="1:9" x14ac:dyDescent="0.25">
      <c r="A654" s="29">
        <v>45650</v>
      </c>
      <c r="B654" s="47">
        <v>12</v>
      </c>
      <c r="C654" s="47">
        <v>2</v>
      </c>
      <c r="D654" s="47">
        <v>4</v>
      </c>
      <c r="E654" s="37">
        <v>33.327100000000002</v>
      </c>
      <c r="F65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4"/>
      <c r="H654"/>
      <c r="I654"/>
    </row>
    <row r="655" spans="1:9" x14ac:dyDescent="0.25">
      <c r="A655" s="29">
        <v>45650</v>
      </c>
      <c r="B655" s="47">
        <v>12</v>
      </c>
      <c r="C655" s="47">
        <v>2</v>
      </c>
      <c r="D655" s="47">
        <v>5</v>
      </c>
      <c r="E655" s="37">
        <v>29.734999999999999</v>
      </c>
      <c r="F65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5"/>
      <c r="H655"/>
      <c r="I655"/>
    </row>
    <row r="656" spans="1:9" x14ac:dyDescent="0.25">
      <c r="A656" s="29">
        <v>45650</v>
      </c>
      <c r="B656" s="47">
        <v>12</v>
      </c>
      <c r="C656" s="47">
        <v>2</v>
      </c>
      <c r="D656" s="47">
        <v>6</v>
      </c>
      <c r="E656" s="37">
        <v>28.853899999999999</v>
      </c>
      <c r="F65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6"/>
      <c r="H656"/>
      <c r="I656"/>
    </row>
    <row r="657" spans="1:9" x14ac:dyDescent="0.25">
      <c r="A657" s="29">
        <v>45650</v>
      </c>
      <c r="B657" s="47">
        <v>12</v>
      </c>
      <c r="C657" s="47">
        <v>2</v>
      </c>
      <c r="D657" s="47">
        <v>7</v>
      </c>
      <c r="E657" s="37">
        <v>29.751799999999999</v>
      </c>
      <c r="F65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7"/>
      <c r="H657"/>
      <c r="I657"/>
    </row>
    <row r="658" spans="1:9" x14ac:dyDescent="0.25">
      <c r="A658" s="29">
        <v>45650</v>
      </c>
      <c r="B658" s="47">
        <v>12</v>
      </c>
      <c r="C658" s="47">
        <v>2</v>
      </c>
      <c r="D658" s="47">
        <v>8</v>
      </c>
      <c r="E658" s="37">
        <v>25.500299999999999</v>
      </c>
      <c r="F65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8"/>
      <c r="H658"/>
      <c r="I658"/>
    </row>
    <row r="659" spans="1:9" x14ac:dyDescent="0.25">
      <c r="A659" s="29">
        <v>45650</v>
      </c>
      <c r="B659" s="47">
        <v>12</v>
      </c>
      <c r="C659" s="47">
        <v>2</v>
      </c>
      <c r="D659" s="47">
        <v>9</v>
      </c>
      <c r="E659" s="37">
        <v>27.5047</v>
      </c>
      <c r="F65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59"/>
      <c r="H659"/>
      <c r="I659"/>
    </row>
    <row r="660" spans="1:9" x14ac:dyDescent="0.25">
      <c r="A660" s="29">
        <v>45650</v>
      </c>
      <c r="B660" s="47">
        <v>12</v>
      </c>
      <c r="C660" s="47">
        <v>2</v>
      </c>
      <c r="D660" s="47">
        <v>10</v>
      </c>
      <c r="E660" s="37">
        <v>29.619900000000001</v>
      </c>
      <c r="F66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0"/>
      <c r="H660"/>
      <c r="I660"/>
    </row>
    <row r="661" spans="1:9" x14ac:dyDescent="0.25">
      <c r="A661" s="29">
        <v>45650</v>
      </c>
      <c r="B661" s="47">
        <v>12</v>
      </c>
      <c r="C661" s="47">
        <v>2</v>
      </c>
      <c r="D661" s="47">
        <v>11</v>
      </c>
      <c r="E661" s="37">
        <v>31.343900000000001</v>
      </c>
      <c r="F66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1"/>
      <c r="H661"/>
      <c r="I661"/>
    </row>
    <row r="662" spans="1:9" x14ac:dyDescent="0.25">
      <c r="A662" s="29">
        <v>45650</v>
      </c>
      <c r="B662" s="47">
        <v>12</v>
      </c>
      <c r="C662" s="47">
        <v>2</v>
      </c>
      <c r="D662" s="47">
        <v>12</v>
      </c>
      <c r="E662" s="37">
        <v>32.914999999999999</v>
      </c>
      <c r="F66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2"/>
      <c r="H662"/>
      <c r="I662"/>
    </row>
    <row r="663" spans="1:9" x14ac:dyDescent="0.25">
      <c r="A663" s="29">
        <v>45650</v>
      </c>
      <c r="B663" s="47">
        <v>12</v>
      </c>
      <c r="C663" s="47">
        <v>2</v>
      </c>
      <c r="D663" s="47">
        <v>13</v>
      </c>
      <c r="E663" s="37">
        <v>29.8432</v>
      </c>
      <c r="F66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3"/>
      <c r="H663"/>
      <c r="I663"/>
    </row>
    <row r="664" spans="1:9" x14ac:dyDescent="0.25">
      <c r="A664" s="29">
        <v>45650</v>
      </c>
      <c r="B664" s="47">
        <v>12</v>
      </c>
      <c r="C664" s="47">
        <v>2</v>
      </c>
      <c r="D664" s="47">
        <v>14</v>
      </c>
      <c r="E664" s="37">
        <v>27.2532</v>
      </c>
      <c r="F66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4"/>
      <c r="H664"/>
      <c r="I664"/>
    </row>
    <row r="665" spans="1:9" x14ac:dyDescent="0.25">
      <c r="A665" s="29">
        <v>45650</v>
      </c>
      <c r="B665" s="47">
        <v>12</v>
      </c>
      <c r="C665" s="47">
        <v>2</v>
      </c>
      <c r="D665" s="47">
        <v>15</v>
      </c>
      <c r="E665" s="37">
        <v>27.659300000000002</v>
      </c>
      <c r="F66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5"/>
      <c r="H665"/>
      <c r="I665"/>
    </row>
    <row r="666" spans="1:9" x14ac:dyDescent="0.25">
      <c r="A666" s="29">
        <v>45650</v>
      </c>
      <c r="B666" s="47">
        <v>12</v>
      </c>
      <c r="C666" s="47">
        <v>2</v>
      </c>
      <c r="D666" s="47">
        <v>16</v>
      </c>
      <c r="E666" s="37">
        <v>31.021799999999999</v>
      </c>
      <c r="F66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6"/>
      <c r="H666"/>
      <c r="I666"/>
    </row>
    <row r="667" spans="1:9" x14ac:dyDescent="0.25">
      <c r="A667" s="29">
        <v>45650</v>
      </c>
      <c r="B667" s="47">
        <v>12</v>
      </c>
      <c r="C667" s="47">
        <v>2</v>
      </c>
      <c r="D667" s="47">
        <v>17</v>
      </c>
      <c r="E667" s="37">
        <v>27.765000000000001</v>
      </c>
      <c r="F66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7"/>
      <c r="H667"/>
      <c r="I667"/>
    </row>
    <row r="668" spans="1:9" x14ac:dyDescent="0.25">
      <c r="A668" s="29">
        <v>45650</v>
      </c>
      <c r="B668" s="47">
        <v>12</v>
      </c>
      <c r="C668" s="47">
        <v>2</v>
      </c>
      <c r="D668" s="47">
        <v>18</v>
      </c>
      <c r="E668" s="37">
        <v>22.52</v>
      </c>
      <c r="F66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8"/>
      <c r="H668"/>
      <c r="I668"/>
    </row>
    <row r="669" spans="1:9" x14ac:dyDescent="0.25">
      <c r="A669" s="29">
        <v>45650</v>
      </c>
      <c r="B669" s="47">
        <v>12</v>
      </c>
      <c r="C669" s="47">
        <v>2</v>
      </c>
      <c r="D669" s="47">
        <v>19</v>
      </c>
      <c r="E669" s="37">
        <v>23.231000000000002</v>
      </c>
      <c r="F66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69"/>
      <c r="H669"/>
      <c r="I669"/>
    </row>
    <row r="670" spans="1:9" x14ac:dyDescent="0.25">
      <c r="A670" s="29">
        <v>45650</v>
      </c>
      <c r="B670" s="47">
        <v>12</v>
      </c>
      <c r="C670" s="47">
        <v>2</v>
      </c>
      <c r="D670" s="47">
        <v>20</v>
      </c>
      <c r="E670" s="37">
        <v>21.539100000000001</v>
      </c>
      <c r="F67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0"/>
      <c r="H670"/>
      <c r="I670"/>
    </row>
    <row r="671" spans="1:9" x14ac:dyDescent="0.25">
      <c r="A671" s="29">
        <v>45650</v>
      </c>
      <c r="B671" s="47">
        <v>12</v>
      </c>
      <c r="C671" s="47">
        <v>2</v>
      </c>
      <c r="D671" s="47">
        <v>21</v>
      </c>
      <c r="E671" s="37">
        <v>21.7364</v>
      </c>
      <c r="F67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1"/>
      <c r="H671"/>
      <c r="I671"/>
    </row>
    <row r="672" spans="1:9" x14ac:dyDescent="0.25">
      <c r="A672" s="29">
        <v>45650</v>
      </c>
      <c r="B672" s="47">
        <v>12</v>
      </c>
      <c r="C672" s="47">
        <v>2</v>
      </c>
      <c r="D672" s="47">
        <v>22</v>
      </c>
      <c r="E672" s="37">
        <v>21.492699999999999</v>
      </c>
      <c r="F67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2"/>
      <c r="H672"/>
      <c r="I672"/>
    </row>
    <row r="673" spans="1:9" x14ac:dyDescent="0.25">
      <c r="A673" s="29">
        <v>45650</v>
      </c>
      <c r="B673" s="47">
        <v>12</v>
      </c>
      <c r="C673" s="47">
        <v>2</v>
      </c>
      <c r="D673" s="47">
        <v>23</v>
      </c>
      <c r="E673" s="37">
        <v>26.855599999999999</v>
      </c>
      <c r="F67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3"/>
      <c r="H673"/>
      <c r="I673"/>
    </row>
    <row r="674" spans="1:9" x14ac:dyDescent="0.25">
      <c r="A674" s="29">
        <v>45650</v>
      </c>
      <c r="B674" s="47">
        <v>12</v>
      </c>
      <c r="C674" s="47">
        <v>2</v>
      </c>
      <c r="D674" s="47">
        <v>24</v>
      </c>
      <c r="E674" s="37">
        <v>25.609000000000002</v>
      </c>
      <c r="F67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4"/>
      <c r="H674"/>
      <c r="I674"/>
    </row>
    <row r="675" spans="1:9" x14ac:dyDescent="0.25">
      <c r="A675" s="29">
        <v>45651</v>
      </c>
      <c r="B675" s="47">
        <v>12</v>
      </c>
      <c r="C675" s="47">
        <v>3</v>
      </c>
      <c r="D675" s="47">
        <v>1</v>
      </c>
      <c r="E675" s="37">
        <v>19.222799999999999</v>
      </c>
      <c r="F67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5"/>
      <c r="H675"/>
      <c r="I675"/>
    </row>
    <row r="676" spans="1:9" x14ac:dyDescent="0.25">
      <c r="A676" s="29">
        <v>45651</v>
      </c>
      <c r="B676" s="47">
        <v>12</v>
      </c>
      <c r="C676" s="47">
        <v>3</v>
      </c>
      <c r="D676" s="47">
        <v>2</v>
      </c>
      <c r="E676" s="37">
        <v>24.122399999999999</v>
      </c>
      <c r="F67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6"/>
      <c r="H676"/>
      <c r="I676"/>
    </row>
    <row r="677" spans="1:9" x14ac:dyDescent="0.25">
      <c r="A677" s="29">
        <v>45651</v>
      </c>
      <c r="B677" s="47">
        <v>12</v>
      </c>
      <c r="C677" s="47">
        <v>3</v>
      </c>
      <c r="D677" s="47">
        <v>3</v>
      </c>
      <c r="E677" s="37">
        <v>27.024699999999999</v>
      </c>
      <c r="F67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7"/>
      <c r="H677"/>
      <c r="I677"/>
    </row>
    <row r="678" spans="1:9" x14ac:dyDescent="0.25">
      <c r="A678" s="29">
        <v>45651</v>
      </c>
      <c r="B678" s="47">
        <v>12</v>
      </c>
      <c r="C678" s="47">
        <v>3</v>
      </c>
      <c r="D678" s="47">
        <v>4</v>
      </c>
      <c r="E678" s="37">
        <v>23.253</v>
      </c>
      <c r="F67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8"/>
      <c r="H678"/>
      <c r="I678"/>
    </row>
    <row r="679" spans="1:9" x14ac:dyDescent="0.25">
      <c r="A679" s="29">
        <v>45651</v>
      </c>
      <c r="B679" s="47">
        <v>12</v>
      </c>
      <c r="C679" s="47">
        <v>3</v>
      </c>
      <c r="D679" s="47">
        <v>5</v>
      </c>
      <c r="E679" s="37">
        <v>23.387899999999998</v>
      </c>
      <c r="F67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79"/>
      <c r="H679"/>
      <c r="I679"/>
    </row>
    <row r="680" spans="1:9" x14ac:dyDescent="0.25">
      <c r="A680" s="29">
        <v>45651</v>
      </c>
      <c r="B680" s="47">
        <v>12</v>
      </c>
      <c r="C680" s="47">
        <v>3</v>
      </c>
      <c r="D680" s="47">
        <v>6</v>
      </c>
      <c r="E680" s="37">
        <v>24.895099999999999</v>
      </c>
      <c r="F68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0"/>
      <c r="H680"/>
      <c r="I680"/>
    </row>
    <row r="681" spans="1:9" x14ac:dyDescent="0.25">
      <c r="A681" s="29">
        <v>45651</v>
      </c>
      <c r="B681" s="47">
        <v>12</v>
      </c>
      <c r="C681" s="47">
        <v>3</v>
      </c>
      <c r="D681" s="47">
        <v>7</v>
      </c>
      <c r="E681" s="37">
        <v>24.832799999999999</v>
      </c>
      <c r="F68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1"/>
      <c r="H681"/>
      <c r="I681"/>
    </row>
    <row r="682" spans="1:9" x14ac:dyDescent="0.25">
      <c r="A682" s="29">
        <v>45651</v>
      </c>
      <c r="B682" s="47">
        <v>12</v>
      </c>
      <c r="C682" s="47">
        <v>3</v>
      </c>
      <c r="D682" s="47">
        <v>8</v>
      </c>
      <c r="E682" s="37">
        <v>24.225999999999999</v>
      </c>
      <c r="F68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2"/>
      <c r="H682"/>
      <c r="I682"/>
    </row>
    <row r="683" spans="1:9" x14ac:dyDescent="0.25">
      <c r="A683" s="29">
        <v>45651</v>
      </c>
      <c r="B683" s="47">
        <v>12</v>
      </c>
      <c r="C683" s="47">
        <v>3</v>
      </c>
      <c r="D683" s="47">
        <v>9</v>
      </c>
      <c r="E683" s="37">
        <v>19.854600000000001</v>
      </c>
      <c r="F68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3"/>
      <c r="H683"/>
      <c r="I683"/>
    </row>
    <row r="684" spans="1:9" x14ac:dyDescent="0.25">
      <c r="A684" s="29">
        <v>45651</v>
      </c>
      <c r="B684" s="47">
        <v>12</v>
      </c>
      <c r="C684" s="47">
        <v>3</v>
      </c>
      <c r="D684" s="47">
        <v>10</v>
      </c>
      <c r="E684" s="37">
        <v>19.8935</v>
      </c>
      <c r="F68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4"/>
      <c r="H684"/>
      <c r="I684"/>
    </row>
    <row r="685" spans="1:9" x14ac:dyDescent="0.25">
      <c r="A685" s="29">
        <v>45651</v>
      </c>
      <c r="B685" s="47">
        <v>12</v>
      </c>
      <c r="C685" s="47">
        <v>3</v>
      </c>
      <c r="D685" s="47">
        <v>11</v>
      </c>
      <c r="E685" s="37">
        <v>20.280999999999999</v>
      </c>
      <c r="F68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5"/>
      <c r="H685"/>
      <c r="I685"/>
    </row>
    <row r="686" spans="1:9" x14ac:dyDescent="0.25">
      <c r="A686" s="29">
        <v>45651</v>
      </c>
      <c r="B686" s="47">
        <v>12</v>
      </c>
      <c r="C686" s="47">
        <v>3</v>
      </c>
      <c r="D686" s="47">
        <v>12</v>
      </c>
      <c r="E686" s="37">
        <v>20.791399999999999</v>
      </c>
      <c r="F68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6"/>
      <c r="H686"/>
      <c r="I686"/>
    </row>
    <row r="687" spans="1:9" x14ac:dyDescent="0.25">
      <c r="A687" s="29">
        <v>45651</v>
      </c>
      <c r="B687" s="47">
        <v>12</v>
      </c>
      <c r="C687" s="47">
        <v>3</v>
      </c>
      <c r="D687" s="47">
        <v>13</v>
      </c>
      <c r="E687" s="37">
        <v>20.632000000000001</v>
      </c>
      <c r="F68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7"/>
      <c r="H687"/>
      <c r="I687"/>
    </row>
    <row r="688" spans="1:9" x14ac:dyDescent="0.25">
      <c r="A688" s="29">
        <v>45651</v>
      </c>
      <c r="B688" s="47">
        <v>12</v>
      </c>
      <c r="C688" s="47">
        <v>3</v>
      </c>
      <c r="D688" s="47">
        <v>14</v>
      </c>
      <c r="E688" s="37">
        <v>20.816500000000001</v>
      </c>
      <c r="F688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8"/>
      <c r="H688"/>
      <c r="I688"/>
    </row>
    <row r="689" spans="1:9" x14ac:dyDescent="0.25">
      <c r="A689" s="29">
        <v>45651</v>
      </c>
      <c r="B689" s="47">
        <v>12</v>
      </c>
      <c r="C689" s="47">
        <v>3</v>
      </c>
      <c r="D689" s="47">
        <v>15</v>
      </c>
      <c r="E689" s="37">
        <v>19.6173</v>
      </c>
      <c r="F689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89"/>
      <c r="H689"/>
      <c r="I689"/>
    </row>
    <row r="690" spans="1:9" x14ac:dyDescent="0.25">
      <c r="A690" s="29">
        <v>45651</v>
      </c>
      <c r="B690" s="47">
        <v>12</v>
      </c>
      <c r="C690" s="47">
        <v>3</v>
      </c>
      <c r="D690" s="47">
        <v>16</v>
      </c>
      <c r="E690" s="37">
        <v>31.339200000000002</v>
      </c>
      <c r="F690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0"/>
      <c r="H690"/>
      <c r="I690"/>
    </row>
    <row r="691" spans="1:9" x14ac:dyDescent="0.25">
      <c r="A691" s="29">
        <v>45651</v>
      </c>
      <c r="B691" s="47">
        <v>12</v>
      </c>
      <c r="C691" s="47">
        <v>3</v>
      </c>
      <c r="D691" s="47">
        <v>17</v>
      </c>
      <c r="E691" s="37">
        <v>34.978200000000001</v>
      </c>
      <c r="F691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1"/>
      <c r="H691"/>
      <c r="I691"/>
    </row>
    <row r="692" spans="1:9" x14ac:dyDescent="0.25">
      <c r="A692" s="29">
        <v>45651</v>
      </c>
      <c r="B692" s="47">
        <v>12</v>
      </c>
      <c r="C692" s="47">
        <v>3</v>
      </c>
      <c r="D692" s="47">
        <v>18</v>
      </c>
      <c r="E692" s="37">
        <v>34.130200000000002</v>
      </c>
      <c r="F692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2"/>
      <c r="H692"/>
      <c r="I692"/>
    </row>
    <row r="693" spans="1:9" x14ac:dyDescent="0.25">
      <c r="A693" s="29">
        <v>45651</v>
      </c>
      <c r="B693" s="47">
        <v>12</v>
      </c>
      <c r="C693" s="47">
        <v>3</v>
      </c>
      <c r="D693" s="47">
        <v>19</v>
      </c>
      <c r="E693" s="37">
        <v>32.739400000000003</v>
      </c>
      <c r="F693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3"/>
      <c r="H693"/>
      <c r="I693"/>
    </row>
    <row r="694" spans="1:9" x14ac:dyDescent="0.25">
      <c r="A694" s="29">
        <v>45651</v>
      </c>
      <c r="B694" s="47">
        <v>12</v>
      </c>
      <c r="C694" s="47">
        <v>3</v>
      </c>
      <c r="D694" s="47">
        <v>20</v>
      </c>
      <c r="E694" s="37">
        <v>32.378500000000003</v>
      </c>
      <c r="F694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4"/>
      <c r="H694"/>
      <c r="I694"/>
    </row>
    <row r="695" spans="1:9" x14ac:dyDescent="0.25">
      <c r="A695" s="29">
        <v>45651</v>
      </c>
      <c r="B695" s="47">
        <v>12</v>
      </c>
      <c r="C695" s="47">
        <v>3</v>
      </c>
      <c r="D695" s="47">
        <v>21</v>
      </c>
      <c r="E695" s="37">
        <v>30.086200000000002</v>
      </c>
      <c r="F695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5"/>
      <c r="H695"/>
      <c r="I695"/>
    </row>
    <row r="696" spans="1:9" x14ac:dyDescent="0.25">
      <c r="A696" s="29">
        <v>45651</v>
      </c>
      <c r="B696" s="47">
        <v>12</v>
      </c>
      <c r="C696" s="47">
        <v>3</v>
      </c>
      <c r="D696" s="47">
        <v>22</v>
      </c>
      <c r="E696" s="37">
        <v>29.7303</v>
      </c>
      <c r="F696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6"/>
      <c r="H696"/>
      <c r="I696"/>
    </row>
    <row r="697" spans="1:9" x14ac:dyDescent="0.25">
      <c r="A697" s="29">
        <v>45651</v>
      </c>
      <c r="B697" s="47">
        <v>12</v>
      </c>
      <c r="C697" s="47">
        <v>3</v>
      </c>
      <c r="D697" s="47">
        <v>23</v>
      </c>
      <c r="E697" s="37">
        <v>28.514600000000002</v>
      </c>
      <c r="F697" s="47" t="str">
        <f>IF(AND(RTO__313[[#This Row],[Month]]&gt;4,RTO__313[[#This Row],[Month]]&lt;9,RTO__313[[#This Row],[Day of Week]]&lt;=5,RTO__313[[#This Row],[Hour]]&gt;=15,RTO__313[[#This Row],[Hour]]&lt;=18),"ON","OFF")</f>
        <v>OFF</v>
      </c>
      <c r="G697"/>
      <c r="H697"/>
      <c r="I697"/>
    </row>
    <row r="698" spans="1:9" x14ac:dyDescent="0.25">
      <c r="G698"/>
      <c r="H698"/>
      <c r="I698"/>
    </row>
    <row r="699" spans="1:9" x14ac:dyDescent="0.25">
      <c r="G699"/>
      <c r="H699"/>
      <c r="I699"/>
    </row>
    <row r="700" spans="1:9" x14ac:dyDescent="0.25">
      <c r="G700"/>
      <c r="H700"/>
      <c r="I700"/>
    </row>
    <row r="701" spans="1:9" x14ac:dyDescent="0.25">
      <c r="G701"/>
      <c r="H701"/>
      <c r="I701"/>
    </row>
    <row r="702" spans="1:9" x14ac:dyDescent="0.25">
      <c r="G702"/>
      <c r="H702"/>
      <c r="I702"/>
    </row>
    <row r="703" spans="1:9" x14ac:dyDescent="0.25">
      <c r="G703"/>
      <c r="H703"/>
      <c r="I703"/>
    </row>
    <row r="704" spans="1:9" x14ac:dyDescent="0.25">
      <c r="G704"/>
      <c r="H704"/>
      <c r="I704"/>
    </row>
    <row r="705" spans="7:9" x14ac:dyDescent="0.25">
      <c r="G705"/>
      <c r="H705"/>
      <c r="I705"/>
    </row>
    <row r="706" spans="7:9" x14ac:dyDescent="0.25">
      <c r="G706"/>
      <c r="H706"/>
      <c r="I706"/>
    </row>
    <row r="707" spans="7:9" x14ac:dyDescent="0.25">
      <c r="G707"/>
      <c r="H707"/>
      <c r="I707"/>
    </row>
    <row r="708" spans="7:9" x14ac:dyDescent="0.25">
      <c r="G708"/>
      <c r="H708"/>
      <c r="I708"/>
    </row>
    <row r="709" spans="7:9" x14ac:dyDescent="0.25">
      <c r="G709"/>
      <c r="H709"/>
      <c r="I709"/>
    </row>
    <row r="710" spans="7:9" x14ac:dyDescent="0.25">
      <c r="G710"/>
      <c r="H710"/>
      <c r="I710"/>
    </row>
    <row r="711" spans="7:9" x14ac:dyDescent="0.25">
      <c r="G711"/>
      <c r="H711"/>
      <c r="I711"/>
    </row>
    <row r="712" spans="7:9" x14ac:dyDescent="0.25">
      <c r="G712"/>
      <c r="H712"/>
      <c r="I712"/>
    </row>
    <row r="713" spans="7:9" x14ac:dyDescent="0.25">
      <c r="G713"/>
      <c r="H713"/>
      <c r="I713"/>
    </row>
    <row r="714" spans="7:9" x14ac:dyDescent="0.25">
      <c r="G714"/>
      <c r="H714"/>
      <c r="I714"/>
    </row>
    <row r="715" spans="7:9" x14ac:dyDescent="0.25">
      <c r="G715"/>
      <c r="H715"/>
      <c r="I715"/>
    </row>
    <row r="716" spans="7:9" x14ac:dyDescent="0.25">
      <c r="G716"/>
      <c r="H716"/>
      <c r="I716"/>
    </row>
    <row r="717" spans="7:9" x14ac:dyDescent="0.25">
      <c r="G717"/>
      <c r="H717"/>
      <c r="I717"/>
    </row>
    <row r="718" spans="7:9" x14ac:dyDescent="0.25">
      <c r="G718"/>
      <c r="H718"/>
      <c r="I718"/>
    </row>
    <row r="719" spans="7:9" x14ac:dyDescent="0.25">
      <c r="G719"/>
      <c r="H719"/>
      <c r="I719"/>
    </row>
    <row r="720" spans="7:9" x14ac:dyDescent="0.25"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E27" sqref="E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1BF6-E733-4B58-9D86-A2C7422B2F54}">
  <sheetPr codeName="Sheet21"/>
  <dimension ref="A1:AC64"/>
  <sheetViews>
    <sheetView workbookViewId="0">
      <selection activeCell="AB18" sqref="AB18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7109375" bestFit="1" customWidth="1"/>
    <col min="4" max="6" width="5.5703125" bestFit="1" customWidth="1"/>
    <col min="7" max="7" width="6.7109375" bestFit="1" customWidth="1"/>
    <col min="8" max="11" width="5.5703125" bestFit="1" customWidth="1"/>
    <col min="12" max="12" width="6.28515625" bestFit="1" customWidth="1"/>
    <col min="13" max="15" width="5.5703125" bestFit="1" customWidth="1"/>
    <col min="16" max="16" width="6.7109375" bestFit="1" customWidth="1"/>
    <col min="17" max="17" width="6.28515625" bestFit="1" customWidth="1"/>
    <col min="18" max="22" width="5.5703125" bestFit="1" customWidth="1"/>
    <col min="23" max="24" width="6.7109375" bestFit="1" customWidth="1"/>
    <col min="25" max="26" width="5.5703125" bestFit="1" customWidth="1"/>
    <col min="27" max="27" width="8.140625" bestFit="1" customWidth="1"/>
    <col min="28" max="28" width="6.42578125" customWidth="1"/>
    <col min="29" max="29" width="14.5703125" bestFit="1" customWidth="1"/>
  </cols>
  <sheetData>
    <row r="1" spans="1:29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</row>
    <row r="2" spans="1:29" ht="15.75" thickBot="1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55">
        <v>24</v>
      </c>
    </row>
    <row r="3" spans="1:29" x14ac:dyDescent="0.25">
      <c r="A3" s="32"/>
      <c r="B3" s="54">
        <v>45622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56">
        <v>33.973199999999999</v>
      </c>
    </row>
    <row r="4" spans="1:29" x14ac:dyDescent="0.25">
      <c r="A4" s="32"/>
      <c r="B4" s="54">
        <v>45623</v>
      </c>
      <c r="C4" s="33">
        <v>34.046500000000002</v>
      </c>
      <c r="D4" s="33">
        <v>34.147199999999998</v>
      </c>
      <c r="E4" s="33">
        <v>34.547600000000003</v>
      </c>
      <c r="F4" s="33">
        <v>33.4129</v>
      </c>
      <c r="G4" s="33">
        <v>33.2667</v>
      </c>
      <c r="H4" s="33">
        <v>37.854300000000002</v>
      </c>
      <c r="I4" s="33">
        <v>22.4758</v>
      </c>
      <c r="J4" s="33">
        <v>51.667999999999999</v>
      </c>
      <c r="K4" s="33">
        <v>66.721699999999998</v>
      </c>
      <c r="L4" s="33">
        <v>49.858800000000002</v>
      </c>
      <c r="M4" s="33">
        <v>39.783999999999999</v>
      </c>
      <c r="N4" s="33">
        <v>33.684699999999999</v>
      </c>
      <c r="O4" s="33">
        <v>31.122</v>
      </c>
      <c r="P4" s="33">
        <v>29.256</v>
      </c>
      <c r="Q4" s="33">
        <v>31.7562</v>
      </c>
      <c r="R4" s="33">
        <v>41.856900000000003</v>
      </c>
      <c r="S4" s="33">
        <v>39.436100000000003</v>
      </c>
      <c r="T4" s="33">
        <v>39.7333</v>
      </c>
      <c r="U4" s="33">
        <v>36.651699999999998</v>
      </c>
      <c r="V4" s="33">
        <v>38.0916</v>
      </c>
      <c r="W4" s="33">
        <v>39.436199999999999</v>
      </c>
      <c r="X4" s="33">
        <v>38.07</v>
      </c>
      <c r="Y4" s="33">
        <v>41.532699999999998</v>
      </c>
      <c r="Z4" s="57">
        <v>37.710900000000002</v>
      </c>
    </row>
    <row r="5" spans="1:29" x14ac:dyDescent="0.25">
      <c r="A5" s="32"/>
      <c r="B5" s="54">
        <v>45624</v>
      </c>
      <c r="C5" s="33">
        <v>37.233199999999997</v>
      </c>
      <c r="D5" s="33">
        <v>37.9876</v>
      </c>
      <c r="E5" s="33">
        <v>38.992100000000001</v>
      </c>
      <c r="F5" s="33">
        <v>38.615499999999997</v>
      </c>
      <c r="G5" s="33">
        <v>39.887900000000002</v>
      </c>
      <c r="H5" s="33">
        <v>40.6845</v>
      </c>
      <c r="I5" s="33">
        <v>42.218200000000003</v>
      </c>
      <c r="J5" s="33">
        <v>32.802900000000001</v>
      </c>
      <c r="K5" s="33">
        <v>22.5501</v>
      </c>
      <c r="L5" s="33">
        <v>21.4849</v>
      </c>
      <c r="M5" s="33">
        <v>24.6706</v>
      </c>
      <c r="N5" s="33">
        <v>25.1601</v>
      </c>
      <c r="O5" s="33">
        <v>24.931999999999999</v>
      </c>
      <c r="P5" s="33">
        <v>24.060199999999998</v>
      </c>
      <c r="Q5" s="33">
        <v>22.0337</v>
      </c>
      <c r="R5" s="33">
        <v>30.945499999999999</v>
      </c>
      <c r="S5" s="33">
        <v>38.227600000000002</v>
      </c>
      <c r="T5" s="33">
        <v>35.387599999999999</v>
      </c>
      <c r="U5" s="33">
        <v>34.907699999999998</v>
      </c>
      <c r="V5" s="33">
        <v>37.825600000000001</v>
      </c>
      <c r="W5" s="33">
        <v>38.939599999999999</v>
      </c>
      <c r="X5" s="33">
        <v>40.604100000000003</v>
      </c>
      <c r="Y5" s="33">
        <v>41.124899999999997</v>
      </c>
      <c r="Z5" s="56">
        <v>39.9998</v>
      </c>
    </row>
    <row r="6" spans="1:29" x14ac:dyDescent="0.25">
      <c r="A6" s="32"/>
      <c r="B6" s="54">
        <v>45625</v>
      </c>
      <c r="C6" s="33">
        <v>41.41</v>
      </c>
      <c r="D6" s="33">
        <v>40.4086</v>
      </c>
      <c r="E6" s="33">
        <v>37.652200000000001</v>
      </c>
      <c r="F6" s="33">
        <v>38.2121</v>
      </c>
      <c r="G6" s="33">
        <v>36.213099999999997</v>
      </c>
      <c r="H6" s="33">
        <v>44.078099999999999</v>
      </c>
      <c r="I6" s="33">
        <v>40.8369</v>
      </c>
      <c r="J6" s="33">
        <v>34.727200000000003</v>
      </c>
      <c r="K6" s="33">
        <v>29.573</v>
      </c>
      <c r="L6" s="33">
        <v>36.082599999999999</v>
      </c>
      <c r="M6" s="33">
        <v>32.966700000000003</v>
      </c>
      <c r="N6" s="33">
        <v>34.646000000000001</v>
      </c>
      <c r="O6" s="33">
        <v>31.520800000000001</v>
      </c>
      <c r="P6" s="33">
        <v>27.1205</v>
      </c>
      <c r="Q6" s="33">
        <v>35.7639</v>
      </c>
      <c r="R6" s="33">
        <v>43.973500000000001</v>
      </c>
      <c r="S6" s="33">
        <v>43.822699999999998</v>
      </c>
      <c r="T6" s="33">
        <v>42.672400000000003</v>
      </c>
      <c r="U6" s="33">
        <v>40.7485</v>
      </c>
      <c r="V6" s="33">
        <v>40.9923</v>
      </c>
      <c r="W6" s="33">
        <v>38.572600000000001</v>
      </c>
      <c r="X6" s="33">
        <v>43.181699999999999</v>
      </c>
      <c r="Y6" s="33">
        <v>44.293900000000001</v>
      </c>
      <c r="Z6" s="57">
        <v>39.888399999999997</v>
      </c>
    </row>
    <row r="7" spans="1:29" x14ac:dyDescent="0.25">
      <c r="A7" s="32"/>
      <c r="B7" s="54">
        <v>45626</v>
      </c>
      <c r="C7" s="33">
        <v>33.2502</v>
      </c>
      <c r="D7" s="33">
        <v>36.920699999999997</v>
      </c>
      <c r="E7" s="33">
        <v>37.450899999999997</v>
      </c>
      <c r="F7" s="33">
        <v>38.8187</v>
      </c>
      <c r="G7" s="33">
        <v>40.119199999999999</v>
      </c>
      <c r="H7" s="33">
        <v>40.584800000000001</v>
      </c>
      <c r="I7" s="33">
        <v>41.687100000000001</v>
      </c>
      <c r="J7" s="33">
        <v>27.830200000000001</v>
      </c>
      <c r="K7" s="33">
        <v>24.683800000000002</v>
      </c>
      <c r="L7" s="33">
        <v>30.348299999999998</v>
      </c>
      <c r="M7" s="33">
        <v>28.2439</v>
      </c>
      <c r="N7" s="33">
        <v>33.881</v>
      </c>
      <c r="O7" s="33">
        <v>26.818899999999999</v>
      </c>
      <c r="P7" s="33">
        <v>27.0032</v>
      </c>
      <c r="Q7" s="33">
        <v>23.288399999999999</v>
      </c>
      <c r="R7" s="33">
        <v>37.4146</v>
      </c>
      <c r="S7" s="33">
        <v>36.888800000000003</v>
      </c>
      <c r="T7" s="33">
        <v>39.453400000000002</v>
      </c>
      <c r="U7" s="33">
        <v>38.110799999999998</v>
      </c>
      <c r="V7" s="33">
        <v>37.912999999999997</v>
      </c>
      <c r="W7" s="33">
        <v>39.860900000000001</v>
      </c>
      <c r="X7" s="33">
        <v>37.7744</v>
      </c>
      <c r="Y7" s="33">
        <v>36.755699999999997</v>
      </c>
      <c r="Z7" s="56">
        <v>35.365900000000003</v>
      </c>
    </row>
    <row r="8" spans="1:29" x14ac:dyDescent="0.25">
      <c r="A8" s="32"/>
      <c r="B8" s="54">
        <v>45627</v>
      </c>
      <c r="C8" s="33">
        <v>35.342399999999998</v>
      </c>
      <c r="D8" s="33">
        <v>34.149799999999999</v>
      </c>
      <c r="E8" s="33">
        <v>37.2652</v>
      </c>
      <c r="F8" s="33">
        <v>37.660400000000003</v>
      </c>
      <c r="G8" s="33">
        <v>35.948500000000003</v>
      </c>
      <c r="H8" s="33">
        <v>39.861499999999999</v>
      </c>
      <c r="I8" s="33">
        <v>40.146000000000001</v>
      </c>
      <c r="J8" s="33">
        <v>34.147199999999998</v>
      </c>
      <c r="K8" s="33">
        <v>24.139900000000001</v>
      </c>
      <c r="L8" s="33">
        <v>29.910299999999999</v>
      </c>
      <c r="M8" s="33">
        <v>28.859200000000001</v>
      </c>
      <c r="N8" s="33">
        <v>30.976900000000001</v>
      </c>
      <c r="O8" s="33">
        <v>28.938600000000001</v>
      </c>
      <c r="P8" s="33">
        <v>22.5488</v>
      </c>
      <c r="Q8" s="33">
        <v>21.973099999999999</v>
      </c>
      <c r="R8" s="33">
        <v>18.434200000000001</v>
      </c>
      <c r="S8" s="33">
        <v>43.676200000000001</v>
      </c>
      <c r="T8" s="33">
        <v>43.261800000000001</v>
      </c>
      <c r="U8" s="33">
        <v>44.893599999999999</v>
      </c>
      <c r="V8" s="33">
        <v>50.942999999999998</v>
      </c>
      <c r="W8" s="33">
        <v>51.200600000000001</v>
      </c>
      <c r="X8" s="33">
        <v>41.3752</v>
      </c>
      <c r="Y8" s="33">
        <v>42.209200000000003</v>
      </c>
      <c r="Z8" s="57">
        <v>40.296100000000003</v>
      </c>
    </row>
    <row r="9" spans="1:29" x14ac:dyDescent="0.25">
      <c r="A9" s="32"/>
      <c r="B9" s="54">
        <v>45628</v>
      </c>
      <c r="C9" s="33">
        <v>41.780999999999999</v>
      </c>
      <c r="D9" s="33">
        <v>41.887500000000003</v>
      </c>
      <c r="E9" s="33">
        <v>41.229799999999997</v>
      </c>
      <c r="F9" s="33">
        <v>42.401000000000003</v>
      </c>
      <c r="G9" s="33">
        <v>44.474899999999998</v>
      </c>
      <c r="H9" s="33">
        <v>44.487900000000003</v>
      </c>
      <c r="I9" s="33">
        <v>48.211399999999998</v>
      </c>
      <c r="J9" s="33">
        <v>38.247999999999998</v>
      </c>
      <c r="K9" s="33">
        <v>25.606000000000002</v>
      </c>
      <c r="L9" s="33">
        <v>39.093699999999998</v>
      </c>
      <c r="M9" s="33">
        <v>37.584400000000002</v>
      </c>
      <c r="N9" s="33">
        <v>36.148899999999998</v>
      </c>
      <c r="O9" s="33">
        <v>28.396899999999999</v>
      </c>
      <c r="P9" s="33">
        <v>24.692399999999999</v>
      </c>
      <c r="Q9" s="33">
        <v>25.5334</v>
      </c>
      <c r="R9" s="33">
        <v>39.552900000000001</v>
      </c>
      <c r="S9" s="33">
        <v>45.283299999999997</v>
      </c>
      <c r="T9" s="33">
        <v>43.012300000000003</v>
      </c>
      <c r="U9" s="33">
        <v>41.366</v>
      </c>
      <c r="V9" s="33">
        <v>39.667499999999997</v>
      </c>
      <c r="W9" s="33">
        <v>37.963900000000002</v>
      </c>
      <c r="X9" s="33">
        <v>37.998699999999999</v>
      </c>
      <c r="Y9" s="33">
        <v>35.228999999999999</v>
      </c>
      <c r="Z9" s="56">
        <v>34.5396</v>
      </c>
    </row>
    <row r="10" spans="1:29" x14ac:dyDescent="0.25">
      <c r="A10" s="32"/>
      <c r="B10" s="54">
        <v>45629</v>
      </c>
      <c r="C10" s="33">
        <v>38.373199999999997</v>
      </c>
      <c r="D10" s="33">
        <v>39.241100000000003</v>
      </c>
      <c r="E10" s="33">
        <v>38.1295</v>
      </c>
      <c r="F10" s="33">
        <v>35.732199999999999</v>
      </c>
      <c r="G10" s="33">
        <v>39.152999999999999</v>
      </c>
      <c r="H10" s="33">
        <v>41.6922</v>
      </c>
      <c r="I10" s="33">
        <v>45.872199999999999</v>
      </c>
      <c r="J10" s="33">
        <v>41.677500000000002</v>
      </c>
      <c r="K10" s="33">
        <v>32.255699999999997</v>
      </c>
      <c r="L10" s="33">
        <v>36.279499999999999</v>
      </c>
      <c r="M10" s="33">
        <v>34.527200000000001</v>
      </c>
      <c r="N10" s="33">
        <v>32.298099999999998</v>
      </c>
      <c r="O10" s="33">
        <v>25.244199999999999</v>
      </c>
      <c r="P10" s="33">
        <v>28.285599999999999</v>
      </c>
      <c r="Q10" s="33">
        <v>30.009</v>
      </c>
      <c r="R10" s="33">
        <v>30.821200000000001</v>
      </c>
      <c r="S10" s="33">
        <v>38.768000000000001</v>
      </c>
      <c r="T10" s="33">
        <v>41.8688</v>
      </c>
      <c r="U10" s="33">
        <v>41.474299999999999</v>
      </c>
      <c r="V10" s="33">
        <v>40.112699999999997</v>
      </c>
      <c r="W10" s="33">
        <v>37.8596</v>
      </c>
      <c r="X10" s="33">
        <v>36.935400000000001</v>
      </c>
      <c r="Y10" s="33">
        <v>41.552399999999999</v>
      </c>
      <c r="Z10" s="57">
        <v>41.855899999999998</v>
      </c>
    </row>
    <row r="11" spans="1:29" x14ac:dyDescent="0.25">
      <c r="A11" s="32"/>
      <c r="B11" s="54">
        <v>45630</v>
      </c>
      <c r="C11" s="33">
        <v>38.975499999999997</v>
      </c>
      <c r="D11" s="33">
        <v>40.817999999999998</v>
      </c>
      <c r="E11" s="33">
        <v>47.468400000000003</v>
      </c>
      <c r="F11" s="33">
        <v>45.661200000000001</v>
      </c>
      <c r="G11" s="33">
        <v>45.898800000000001</v>
      </c>
      <c r="H11" s="33">
        <v>48.085000000000001</v>
      </c>
      <c r="I11" s="33">
        <v>45.2166</v>
      </c>
      <c r="J11" s="33">
        <v>41.068300000000001</v>
      </c>
      <c r="K11" s="33">
        <v>30.4834</v>
      </c>
      <c r="L11" s="33">
        <v>33.107999999999997</v>
      </c>
      <c r="M11" s="33">
        <v>28.4619</v>
      </c>
      <c r="N11" s="33">
        <v>29.487400000000001</v>
      </c>
      <c r="O11" s="33">
        <v>25.910499999999999</v>
      </c>
      <c r="P11" s="33">
        <v>26.2011</v>
      </c>
      <c r="Q11" s="33">
        <v>29.869</v>
      </c>
      <c r="R11" s="33">
        <v>45.325699999999998</v>
      </c>
      <c r="S11" s="33">
        <v>53.712899999999998</v>
      </c>
      <c r="T11" s="33">
        <v>47.797499999999999</v>
      </c>
      <c r="U11" s="33">
        <v>92.5929</v>
      </c>
      <c r="V11" s="33">
        <v>97.816000000000003</v>
      </c>
      <c r="W11" s="33">
        <v>115.9537</v>
      </c>
      <c r="X11" s="33">
        <v>118.7277</v>
      </c>
      <c r="Y11" s="33">
        <v>53.679900000000004</v>
      </c>
      <c r="Z11" s="56">
        <v>52.1661</v>
      </c>
    </row>
    <row r="12" spans="1:29" x14ac:dyDescent="0.25">
      <c r="A12" s="32"/>
      <c r="B12" s="54">
        <v>45631</v>
      </c>
      <c r="C12" s="33">
        <v>43.989800000000002</v>
      </c>
      <c r="D12" s="33">
        <v>44.805300000000003</v>
      </c>
      <c r="E12" s="33">
        <v>46.938899999999997</v>
      </c>
      <c r="F12" s="33">
        <v>49.037700000000001</v>
      </c>
      <c r="G12" s="33">
        <v>49.132800000000003</v>
      </c>
      <c r="H12" s="33">
        <v>55.651000000000003</v>
      </c>
      <c r="I12" s="33">
        <v>69.078800000000001</v>
      </c>
      <c r="J12" s="33">
        <v>49.764699999999998</v>
      </c>
      <c r="K12" s="33">
        <v>34.2789</v>
      </c>
      <c r="L12" s="33">
        <v>26.162500000000001</v>
      </c>
      <c r="M12" s="33">
        <v>32.359299999999998</v>
      </c>
      <c r="N12" s="33">
        <v>25.928100000000001</v>
      </c>
      <c r="O12" s="33">
        <v>28.9984</v>
      </c>
      <c r="P12" s="33">
        <v>31.103400000000001</v>
      </c>
      <c r="Q12" s="33">
        <v>32.301299999999998</v>
      </c>
      <c r="R12" s="33">
        <v>36.932899999999997</v>
      </c>
      <c r="S12" s="33">
        <v>54.840600000000002</v>
      </c>
      <c r="T12" s="33">
        <v>39.655799999999999</v>
      </c>
      <c r="U12" s="33">
        <v>38.604100000000003</v>
      </c>
      <c r="V12" s="33">
        <v>37.481200000000001</v>
      </c>
      <c r="W12" s="33">
        <v>40.3108</v>
      </c>
      <c r="X12" s="33">
        <v>37.213900000000002</v>
      </c>
      <c r="Y12" s="33">
        <v>42.111699999999999</v>
      </c>
      <c r="Z12" s="57">
        <v>39.958199999999998</v>
      </c>
    </row>
    <row r="13" spans="1:29" x14ac:dyDescent="0.25">
      <c r="A13" s="32"/>
      <c r="B13" s="54">
        <v>45632</v>
      </c>
      <c r="C13" s="33">
        <v>38.589199999999998</v>
      </c>
      <c r="D13" s="33">
        <v>39.819400000000002</v>
      </c>
      <c r="E13" s="33">
        <v>39.422800000000002</v>
      </c>
      <c r="F13" s="33">
        <v>39.711599999999997</v>
      </c>
      <c r="G13" s="33">
        <v>38.283099999999997</v>
      </c>
      <c r="H13" s="33">
        <v>39.495899999999999</v>
      </c>
      <c r="I13" s="33">
        <v>45.808900000000001</v>
      </c>
      <c r="J13" s="33">
        <v>47.016199999999998</v>
      </c>
      <c r="K13" s="33">
        <v>24.2242</v>
      </c>
      <c r="L13" s="33">
        <v>29.700299999999999</v>
      </c>
      <c r="M13" s="33">
        <v>23.947099999999999</v>
      </c>
      <c r="N13" s="33">
        <v>27.444900000000001</v>
      </c>
      <c r="O13" s="33">
        <v>27.170200000000001</v>
      </c>
      <c r="P13" s="33">
        <v>26.958200000000001</v>
      </c>
      <c r="Q13" s="33">
        <v>25.547499999999999</v>
      </c>
      <c r="R13" s="33">
        <v>34.6877</v>
      </c>
      <c r="S13" s="33">
        <v>37.810200000000002</v>
      </c>
      <c r="T13" s="33">
        <v>36.039200000000001</v>
      </c>
      <c r="U13" s="33">
        <v>34.509799999999998</v>
      </c>
      <c r="V13" s="33">
        <v>35.2042</v>
      </c>
      <c r="W13" s="33">
        <v>39.707799999999999</v>
      </c>
      <c r="X13" s="33">
        <v>39.927100000000003</v>
      </c>
      <c r="Y13" s="33">
        <v>40.202199999999998</v>
      </c>
      <c r="Z13" s="56">
        <v>37.872399999999999</v>
      </c>
    </row>
    <row r="14" spans="1:29" x14ac:dyDescent="0.25">
      <c r="A14" s="32"/>
      <c r="B14" s="54">
        <v>45633</v>
      </c>
      <c r="C14" s="33">
        <v>34.995600000000003</v>
      </c>
      <c r="D14" s="33">
        <v>33.395400000000002</v>
      </c>
      <c r="E14" s="33">
        <v>34.035499999999999</v>
      </c>
      <c r="F14" s="33">
        <v>36.0379</v>
      </c>
      <c r="G14" s="33">
        <v>33.366300000000003</v>
      </c>
      <c r="H14" s="33">
        <v>28.955400000000001</v>
      </c>
      <c r="I14" s="33">
        <v>40.154699999999998</v>
      </c>
      <c r="J14" s="33">
        <v>32.626600000000003</v>
      </c>
      <c r="K14" s="33">
        <v>55.877400000000002</v>
      </c>
      <c r="L14" s="33">
        <v>17.379300000000001</v>
      </c>
      <c r="M14" s="33">
        <v>18.467099999999999</v>
      </c>
      <c r="N14" s="33">
        <v>20.317299999999999</v>
      </c>
      <c r="O14" s="33">
        <v>20.5456</v>
      </c>
      <c r="P14" s="33">
        <v>17.9956</v>
      </c>
      <c r="Q14" s="33">
        <v>-32.475499999999997</v>
      </c>
      <c r="R14" s="33">
        <v>34.634</v>
      </c>
      <c r="S14" s="33">
        <v>29.4297</v>
      </c>
      <c r="T14" s="33">
        <v>29.8733</v>
      </c>
      <c r="U14" s="33">
        <v>26.264800000000001</v>
      </c>
      <c r="V14" s="33">
        <v>26.727599999999999</v>
      </c>
      <c r="W14" s="33">
        <v>28.133800000000001</v>
      </c>
      <c r="X14" s="33">
        <v>24.716999999999999</v>
      </c>
      <c r="Y14" s="33">
        <v>23.9328</v>
      </c>
      <c r="Z14" s="57">
        <v>25.474799999999998</v>
      </c>
    </row>
    <row r="15" spans="1:29" x14ac:dyDescent="0.25">
      <c r="A15" s="32"/>
      <c r="B15" s="54">
        <v>45634</v>
      </c>
      <c r="C15" s="33">
        <v>23.610600000000002</v>
      </c>
      <c r="D15" s="33">
        <v>22.9437</v>
      </c>
      <c r="E15" s="33">
        <v>25.977799999999998</v>
      </c>
      <c r="F15" s="33">
        <v>23.614899999999999</v>
      </c>
      <c r="G15" s="33">
        <v>24.1052</v>
      </c>
      <c r="H15" s="33">
        <v>23.7515</v>
      </c>
      <c r="I15" s="33">
        <v>19.4847</v>
      </c>
      <c r="J15" s="33">
        <v>7.1105999999999998</v>
      </c>
      <c r="K15" s="33">
        <v>-5.6433</v>
      </c>
      <c r="L15" s="33">
        <v>-13.2064</v>
      </c>
      <c r="M15" s="33">
        <v>-0.54710000000000003</v>
      </c>
      <c r="N15" s="33">
        <v>-4.6308999999999996</v>
      </c>
      <c r="O15" s="33">
        <v>-9.3126999999999995</v>
      </c>
      <c r="P15" s="33">
        <v>-7.4195000000000002</v>
      </c>
      <c r="Q15" s="33">
        <v>-3.6741000000000001</v>
      </c>
      <c r="R15" s="33">
        <v>22.946999999999999</v>
      </c>
      <c r="S15" s="33">
        <v>28.151499999999999</v>
      </c>
      <c r="T15" s="33">
        <v>33.956899999999997</v>
      </c>
      <c r="U15" s="33">
        <v>33.622100000000003</v>
      </c>
      <c r="V15" s="33">
        <v>35.2517</v>
      </c>
      <c r="W15" s="33">
        <v>32.666899999999998</v>
      </c>
      <c r="X15" s="33">
        <v>29.7746</v>
      </c>
      <c r="Y15" s="33">
        <v>24.624700000000001</v>
      </c>
      <c r="Z15" s="56">
        <v>27.3552</v>
      </c>
    </row>
    <row r="16" spans="1:29" x14ac:dyDescent="0.25">
      <c r="A16" s="32"/>
      <c r="B16" s="54">
        <v>45635</v>
      </c>
      <c r="C16" s="33">
        <v>30.065899999999999</v>
      </c>
      <c r="D16" s="33">
        <v>29.7257</v>
      </c>
      <c r="E16" s="33">
        <v>31.473199999999999</v>
      </c>
      <c r="F16" s="33">
        <v>35.620399999999997</v>
      </c>
      <c r="G16" s="33">
        <v>36.079900000000002</v>
      </c>
      <c r="H16" s="33">
        <v>37.241700000000002</v>
      </c>
      <c r="I16" s="33">
        <v>41.038499999999999</v>
      </c>
      <c r="J16" s="33">
        <v>31.476099999999999</v>
      </c>
      <c r="K16" s="33">
        <v>9.5608000000000004</v>
      </c>
      <c r="L16" s="33">
        <v>-1.1718</v>
      </c>
      <c r="M16" s="33">
        <v>0.57809999999999995</v>
      </c>
      <c r="N16" s="33">
        <v>1.0685</v>
      </c>
      <c r="O16" s="33">
        <v>-7.0214999999999996</v>
      </c>
      <c r="P16" s="33">
        <v>-6.3719999999999999</v>
      </c>
      <c r="Q16" s="33">
        <v>-3.7898999999999998</v>
      </c>
      <c r="R16" s="33">
        <v>32.615000000000002</v>
      </c>
      <c r="S16" s="33">
        <v>38.434199999999997</v>
      </c>
      <c r="T16" s="33">
        <v>41.254199999999997</v>
      </c>
      <c r="U16" s="33">
        <v>39.002499999999998</v>
      </c>
      <c r="V16" s="33">
        <v>46.734499999999997</v>
      </c>
      <c r="W16" s="33">
        <v>49.101399999999998</v>
      </c>
      <c r="X16" s="33">
        <v>49.749099999999999</v>
      </c>
      <c r="Y16" s="33">
        <v>48.133899999999997</v>
      </c>
      <c r="Z16" s="57">
        <v>42.471400000000003</v>
      </c>
    </row>
    <row r="17" spans="1:26" x14ac:dyDescent="0.25">
      <c r="A17" s="32"/>
      <c r="B17" s="54">
        <v>45636</v>
      </c>
      <c r="C17" s="33">
        <v>47.095300000000002</v>
      </c>
      <c r="D17" s="33">
        <v>42.953200000000002</v>
      </c>
      <c r="E17" s="33">
        <v>42.156300000000002</v>
      </c>
      <c r="F17" s="33">
        <v>36.712600000000002</v>
      </c>
      <c r="G17" s="33">
        <v>39.324399999999997</v>
      </c>
      <c r="H17" s="33">
        <v>41.633099999999999</v>
      </c>
      <c r="I17" s="33">
        <v>61.234299999999998</v>
      </c>
      <c r="J17" s="33">
        <v>26.457599999999999</v>
      </c>
      <c r="K17" s="33">
        <v>13.641999999999999</v>
      </c>
      <c r="L17" s="33">
        <v>3.9754</v>
      </c>
      <c r="M17" s="33">
        <v>4.1700999999999997</v>
      </c>
      <c r="N17" s="33">
        <v>5.94</v>
      </c>
      <c r="O17" s="33">
        <v>-8.9492999999999991</v>
      </c>
      <c r="P17" s="33">
        <v>-5.2249999999999996</v>
      </c>
      <c r="Q17" s="33">
        <v>-13.1942</v>
      </c>
      <c r="R17" s="33">
        <v>27.0825</v>
      </c>
      <c r="S17" s="33">
        <v>41.606900000000003</v>
      </c>
      <c r="T17" s="33">
        <v>50.284799999999997</v>
      </c>
      <c r="U17" s="33">
        <v>38.833799999999997</v>
      </c>
      <c r="V17" s="33">
        <v>40.140099999999997</v>
      </c>
      <c r="W17" s="33">
        <v>39.3414</v>
      </c>
      <c r="X17" s="33">
        <v>34.010399999999997</v>
      </c>
      <c r="Y17" s="33">
        <v>39.562899999999999</v>
      </c>
      <c r="Z17" s="56">
        <v>38.377299999999998</v>
      </c>
    </row>
    <row r="18" spans="1:26" x14ac:dyDescent="0.25">
      <c r="A18" s="32"/>
      <c r="B18" s="54">
        <v>45637</v>
      </c>
      <c r="C18" s="33">
        <v>37.155500000000004</v>
      </c>
      <c r="D18" s="33">
        <v>35.400799999999997</v>
      </c>
      <c r="E18" s="33">
        <v>35.0535</v>
      </c>
      <c r="F18" s="33">
        <v>36.408299999999997</v>
      </c>
      <c r="G18" s="33">
        <v>40.079900000000002</v>
      </c>
      <c r="H18" s="33">
        <v>42.587899999999998</v>
      </c>
      <c r="I18" s="33">
        <v>55.224800000000002</v>
      </c>
      <c r="J18" s="33">
        <v>40.428800000000003</v>
      </c>
      <c r="K18" s="33">
        <v>29.8901</v>
      </c>
      <c r="L18" s="33">
        <v>27.382300000000001</v>
      </c>
      <c r="M18" s="33">
        <v>37.627200000000002</v>
      </c>
      <c r="N18" s="33">
        <v>36.460099999999997</v>
      </c>
      <c r="O18" s="33">
        <v>34.091700000000003</v>
      </c>
      <c r="P18" s="33">
        <v>167.0189</v>
      </c>
      <c r="Q18" s="33">
        <v>32.492100000000001</v>
      </c>
      <c r="R18" s="33">
        <v>33.018000000000001</v>
      </c>
      <c r="S18" s="33">
        <v>37.992699999999999</v>
      </c>
      <c r="T18" s="33">
        <v>43.137900000000002</v>
      </c>
      <c r="U18" s="33">
        <v>49.637599999999999</v>
      </c>
      <c r="V18" s="33">
        <v>47.031500000000001</v>
      </c>
      <c r="W18" s="33">
        <v>49.552999999999997</v>
      </c>
      <c r="X18" s="33">
        <v>42.636800000000001</v>
      </c>
      <c r="Y18" s="33">
        <v>51.7196</v>
      </c>
      <c r="Z18" s="57">
        <v>35.611600000000003</v>
      </c>
    </row>
    <row r="19" spans="1:26" x14ac:dyDescent="0.25">
      <c r="A19" s="32"/>
      <c r="B19" s="54">
        <v>45638</v>
      </c>
      <c r="C19" s="33">
        <v>37.366199999999999</v>
      </c>
      <c r="D19" s="33">
        <v>36.986400000000003</v>
      </c>
      <c r="E19" s="33">
        <v>38.0047</v>
      </c>
      <c r="F19" s="33">
        <v>37.096800000000002</v>
      </c>
      <c r="G19" s="33">
        <v>40.204000000000001</v>
      </c>
      <c r="H19" s="33">
        <v>46.702800000000003</v>
      </c>
      <c r="I19" s="33">
        <v>48.177900000000001</v>
      </c>
      <c r="J19" s="33">
        <v>60.965299999999999</v>
      </c>
      <c r="K19" s="33">
        <v>46.051400000000001</v>
      </c>
      <c r="L19" s="33">
        <v>46.455300000000001</v>
      </c>
      <c r="M19" s="33">
        <v>43.324800000000003</v>
      </c>
      <c r="N19" s="33">
        <v>34.269500000000001</v>
      </c>
      <c r="O19" s="33">
        <v>40.5745</v>
      </c>
      <c r="P19" s="33">
        <v>41.716099999999997</v>
      </c>
      <c r="Q19" s="33">
        <v>33.321300000000001</v>
      </c>
      <c r="R19" s="33">
        <v>40.729399999999998</v>
      </c>
      <c r="S19" s="33">
        <v>44.575200000000002</v>
      </c>
      <c r="T19" s="33">
        <v>44.590800000000002</v>
      </c>
      <c r="U19" s="33">
        <v>55.441400000000002</v>
      </c>
      <c r="V19" s="33">
        <v>38.764600000000002</v>
      </c>
      <c r="W19" s="33">
        <v>34.567799999999998</v>
      </c>
      <c r="X19" s="33">
        <v>33.274700000000003</v>
      </c>
      <c r="Y19" s="33">
        <v>33.032200000000003</v>
      </c>
      <c r="Z19" s="56">
        <v>33.016399999999997</v>
      </c>
    </row>
    <row r="20" spans="1:26" x14ac:dyDescent="0.25">
      <c r="A20" s="32"/>
      <c r="B20" s="54">
        <v>45639</v>
      </c>
      <c r="C20" s="33">
        <v>37.756399999999999</v>
      </c>
      <c r="D20" s="33">
        <v>36.678899999999999</v>
      </c>
      <c r="E20" s="33">
        <v>37.859000000000002</v>
      </c>
      <c r="F20" s="33">
        <v>39.820399999999999</v>
      </c>
      <c r="G20" s="33">
        <v>40.1126</v>
      </c>
      <c r="H20" s="33">
        <v>38.076999999999998</v>
      </c>
      <c r="I20" s="33">
        <v>48.257800000000003</v>
      </c>
      <c r="J20" s="33">
        <v>48.284799999999997</v>
      </c>
      <c r="K20" s="33">
        <v>28.195599999999999</v>
      </c>
      <c r="L20" s="33">
        <v>25.833300000000001</v>
      </c>
      <c r="M20" s="33">
        <v>23.3338</v>
      </c>
      <c r="N20" s="33">
        <v>24.8931</v>
      </c>
      <c r="O20" s="33">
        <v>21.599</v>
      </c>
      <c r="P20" s="33">
        <v>14.6005</v>
      </c>
      <c r="Q20" s="33">
        <v>5.4443000000000001</v>
      </c>
      <c r="R20" s="33">
        <v>31.4587</v>
      </c>
      <c r="S20" s="33">
        <v>39.015599999999999</v>
      </c>
      <c r="T20" s="33">
        <v>36.073399999999999</v>
      </c>
      <c r="U20" s="33">
        <v>34.865200000000002</v>
      </c>
      <c r="V20" s="33">
        <v>33.432099999999998</v>
      </c>
      <c r="W20" s="33">
        <v>32.033000000000001</v>
      </c>
      <c r="X20" s="33">
        <v>31.650400000000001</v>
      </c>
      <c r="Y20" s="33">
        <v>34.734200000000001</v>
      </c>
      <c r="Z20" s="57">
        <v>30.308499999999999</v>
      </c>
    </row>
    <row r="21" spans="1:26" x14ac:dyDescent="0.25">
      <c r="A21" s="32"/>
      <c r="B21" s="54">
        <v>45640</v>
      </c>
      <c r="C21" s="33">
        <v>28.601800000000001</v>
      </c>
      <c r="D21" s="33">
        <v>29.6492</v>
      </c>
      <c r="E21" s="33">
        <v>32.079500000000003</v>
      </c>
      <c r="F21" s="33">
        <v>31.852399999999999</v>
      </c>
      <c r="G21" s="33">
        <v>32.923000000000002</v>
      </c>
      <c r="H21" s="33">
        <v>32.537599999999998</v>
      </c>
      <c r="I21" s="33">
        <v>33.179900000000004</v>
      </c>
      <c r="J21" s="33">
        <v>34.049999999999997</v>
      </c>
      <c r="K21" s="33">
        <v>29.1967</v>
      </c>
      <c r="L21" s="33">
        <v>29.957000000000001</v>
      </c>
      <c r="M21" s="33">
        <v>29.244700000000002</v>
      </c>
      <c r="N21" s="33">
        <v>28.0076</v>
      </c>
      <c r="O21" s="33">
        <v>24.782299999999999</v>
      </c>
      <c r="P21" s="33">
        <v>22.808399999999999</v>
      </c>
      <c r="Q21" s="33">
        <v>22.113399999999999</v>
      </c>
      <c r="R21" s="33">
        <v>27.175999999999998</v>
      </c>
      <c r="S21" s="33">
        <v>28.975999999999999</v>
      </c>
      <c r="T21" s="33">
        <v>28.194299999999998</v>
      </c>
      <c r="U21" s="33">
        <v>26.9269</v>
      </c>
      <c r="V21" s="33">
        <v>29.102</v>
      </c>
      <c r="W21" s="33">
        <v>29.013400000000001</v>
      </c>
      <c r="X21" s="33">
        <v>26.599900000000002</v>
      </c>
      <c r="Y21" s="33">
        <v>27.844200000000001</v>
      </c>
      <c r="Z21" s="56">
        <v>26.9132</v>
      </c>
    </row>
    <row r="22" spans="1:26" x14ac:dyDescent="0.25">
      <c r="A22" s="32"/>
      <c r="B22" s="54">
        <v>45641</v>
      </c>
      <c r="C22" s="33">
        <v>25.827999999999999</v>
      </c>
      <c r="D22" s="33">
        <v>25.849299999999999</v>
      </c>
      <c r="E22" s="33">
        <v>24.693100000000001</v>
      </c>
      <c r="F22" s="33">
        <v>26.5488</v>
      </c>
      <c r="G22" s="33">
        <v>25.375800000000002</v>
      </c>
      <c r="H22" s="33">
        <v>30.268699999999999</v>
      </c>
      <c r="I22" s="33">
        <v>37.021799999999999</v>
      </c>
      <c r="J22" s="33">
        <v>30.003599999999999</v>
      </c>
      <c r="K22" s="33">
        <v>38.102200000000003</v>
      </c>
      <c r="L22" s="33">
        <v>7.3208000000000002</v>
      </c>
      <c r="M22" s="33">
        <v>3.3824000000000001</v>
      </c>
      <c r="N22" s="33">
        <v>1.7831999999999999</v>
      </c>
      <c r="O22" s="33">
        <v>2.6903000000000001</v>
      </c>
      <c r="P22" s="33">
        <v>-12.639799999999999</v>
      </c>
      <c r="Q22" s="33">
        <v>-29.093299999999999</v>
      </c>
      <c r="R22" s="33">
        <v>12.856</v>
      </c>
      <c r="S22" s="33">
        <v>36.534599999999998</v>
      </c>
      <c r="T22" s="33">
        <v>34.3996</v>
      </c>
      <c r="U22" s="33">
        <v>35.132199999999997</v>
      </c>
      <c r="V22" s="33">
        <v>34.970399999999998</v>
      </c>
      <c r="W22" s="33">
        <v>33.512599999999999</v>
      </c>
      <c r="X22" s="33">
        <v>31.784400000000002</v>
      </c>
      <c r="Y22" s="33">
        <v>32.976900000000001</v>
      </c>
      <c r="Z22" s="57">
        <v>30.995799999999999</v>
      </c>
    </row>
    <row r="23" spans="1:26" x14ac:dyDescent="0.25">
      <c r="A23" s="32"/>
      <c r="B23" s="54">
        <v>45642</v>
      </c>
      <c r="C23" s="33">
        <v>31.542100000000001</v>
      </c>
      <c r="D23" s="33">
        <v>31.2666</v>
      </c>
      <c r="E23" s="33">
        <v>31.086400000000001</v>
      </c>
      <c r="F23" s="33">
        <v>30.4879</v>
      </c>
      <c r="G23" s="33">
        <v>35.607599999999998</v>
      </c>
      <c r="H23" s="33">
        <v>33.601199999999999</v>
      </c>
      <c r="I23" s="33">
        <v>48.191899999999997</v>
      </c>
      <c r="J23" s="33">
        <v>40.605400000000003</v>
      </c>
      <c r="K23" s="33">
        <v>32.310400000000001</v>
      </c>
      <c r="L23" s="33">
        <v>31.8062</v>
      </c>
      <c r="M23" s="33">
        <v>30.880400000000002</v>
      </c>
      <c r="N23" s="33">
        <v>31.273299999999999</v>
      </c>
      <c r="O23" s="33">
        <v>32.974600000000002</v>
      </c>
      <c r="P23" s="33">
        <v>31.797499999999999</v>
      </c>
      <c r="Q23" s="33">
        <v>34.783200000000001</v>
      </c>
      <c r="R23" s="33">
        <v>33.292200000000001</v>
      </c>
      <c r="S23" s="33">
        <v>36.0154</v>
      </c>
      <c r="T23" s="33">
        <v>39.125799999999998</v>
      </c>
      <c r="U23" s="33">
        <v>40.5642</v>
      </c>
      <c r="V23" s="33">
        <v>41.305999999999997</v>
      </c>
      <c r="W23" s="33">
        <v>38.408900000000003</v>
      </c>
      <c r="X23" s="33">
        <v>35.767000000000003</v>
      </c>
      <c r="Y23" s="33">
        <v>35.061</v>
      </c>
      <c r="Z23" s="56">
        <v>35.488300000000002</v>
      </c>
    </row>
    <row r="24" spans="1:26" x14ac:dyDescent="0.25">
      <c r="A24" s="32"/>
      <c r="B24" s="54">
        <v>45643</v>
      </c>
      <c r="C24" s="33">
        <v>34.385100000000001</v>
      </c>
      <c r="D24" s="33">
        <v>34.685299999999998</v>
      </c>
      <c r="E24" s="33">
        <v>34.197299999999998</v>
      </c>
      <c r="F24" s="33">
        <v>32.718400000000003</v>
      </c>
      <c r="G24" s="33">
        <v>197.53360000000001</v>
      </c>
      <c r="H24" s="33">
        <v>33.088200000000001</v>
      </c>
      <c r="I24" s="33">
        <v>41.422600000000003</v>
      </c>
      <c r="J24" s="33">
        <v>33.863</v>
      </c>
      <c r="K24" s="33">
        <v>23.406099999999999</v>
      </c>
      <c r="L24" s="33">
        <v>26.419</v>
      </c>
      <c r="M24" s="33">
        <v>40.913200000000003</v>
      </c>
      <c r="N24" s="33">
        <v>41.447800000000001</v>
      </c>
      <c r="O24" s="33">
        <v>41.881500000000003</v>
      </c>
      <c r="P24" s="33">
        <v>34.143999999999998</v>
      </c>
      <c r="Q24" s="33">
        <v>29.5685</v>
      </c>
      <c r="R24" s="33">
        <v>33.836399999999998</v>
      </c>
      <c r="S24" s="33">
        <v>34.160899999999998</v>
      </c>
      <c r="T24" s="33">
        <v>41.085000000000001</v>
      </c>
      <c r="U24" s="33">
        <v>40.672699999999999</v>
      </c>
      <c r="V24" s="33">
        <v>39.171599999999998</v>
      </c>
      <c r="W24" s="33">
        <v>42.820999999999998</v>
      </c>
      <c r="X24" s="33">
        <v>35.8947</v>
      </c>
      <c r="Y24" s="33">
        <v>33.1096</v>
      </c>
      <c r="Z24" s="57">
        <v>29.0623</v>
      </c>
    </row>
    <row r="25" spans="1:26" x14ac:dyDescent="0.25">
      <c r="A25" s="32"/>
      <c r="B25" s="54">
        <v>45644</v>
      </c>
      <c r="C25" s="33">
        <v>115.8211</v>
      </c>
      <c r="D25" s="33">
        <v>24.8355</v>
      </c>
      <c r="E25" s="33">
        <v>24.464600000000001</v>
      </c>
      <c r="F25" s="33">
        <v>26.236799999999999</v>
      </c>
      <c r="G25" s="33">
        <v>22.204599999999999</v>
      </c>
      <c r="H25" s="33">
        <v>21.936900000000001</v>
      </c>
      <c r="I25" s="33">
        <v>23.912099999999999</v>
      </c>
      <c r="J25" s="33">
        <v>-8.8652999999999995</v>
      </c>
      <c r="K25" s="33">
        <v>21.2956</v>
      </c>
      <c r="L25" s="33">
        <v>16.892299999999999</v>
      </c>
      <c r="M25" s="33">
        <v>12.110900000000001</v>
      </c>
      <c r="N25" s="33">
        <v>11.080299999999999</v>
      </c>
      <c r="O25" s="33">
        <v>10.6257</v>
      </c>
      <c r="P25" s="33">
        <v>22.881799999999998</v>
      </c>
      <c r="Q25" s="33">
        <v>19.900400000000001</v>
      </c>
      <c r="R25" s="33">
        <v>23.887499999999999</v>
      </c>
      <c r="S25" s="33">
        <v>20.9193</v>
      </c>
      <c r="T25" s="33">
        <v>21.928100000000001</v>
      </c>
      <c r="U25" s="33">
        <v>34.072899999999997</v>
      </c>
      <c r="V25" s="33">
        <v>30.9422</v>
      </c>
      <c r="W25" s="33">
        <v>30.3477</v>
      </c>
      <c r="X25" s="33">
        <v>30.013300000000001</v>
      </c>
      <c r="Y25" s="33">
        <v>22.974399999999999</v>
      </c>
      <c r="Z25" s="56">
        <v>30.893799999999999</v>
      </c>
    </row>
    <row r="26" spans="1:26" x14ac:dyDescent="0.25">
      <c r="A26" s="32"/>
      <c r="B26" s="54">
        <v>45645</v>
      </c>
      <c r="C26" s="33">
        <v>29.168099999999999</v>
      </c>
      <c r="D26" s="33">
        <v>33.1569</v>
      </c>
      <c r="E26" s="33">
        <v>32.815300000000001</v>
      </c>
      <c r="F26" s="33">
        <v>31.436599999999999</v>
      </c>
      <c r="G26" s="33">
        <v>35.338999999999999</v>
      </c>
      <c r="H26" s="33">
        <v>38.2029</v>
      </c>
      <c r="I26" s="33">
        <v>35.345999999999997</v>
      </c>
      <c r="J26" s="33">
        <v>28.821200000000001</v>
      </c>
      <c r="K26" s="33">
        <v>18.546199999999999</v>
      </c>
      <c r="L26" s="33">
        <v>16.914999999999999</v>
      </c>
      <c r="M26" s="33">
        <v>20.680099999999999</v>
      </c>
      <c r="N26" s="33">
        <v>21.159400000000002</v>
      </c>
      <c r="O26" s="33">
        <v>21.999700000000001</v>
      </c>
      <c r="P26" s="33">
        <v>21.912400000000002</v>
      </c>
      <c r="Q26" s="33">
        <v>22.028099999999998</v>
      </c>
      <c r="R26" s="33">
        <v>28.297799999999999</v>
      </c>
      <c r="S26" s="33">
        <v>34.190300000000001</v>
      </c>
      <c r="T26" s="33">
        <v>34.153799999999997</v>
      </c>
      <c r="U26" s="33">
        <v>30.896699999999999</v>
      </c>
      <c r="V26" s="33">
        <v>30.431999999999999</v>
      </c>
      <c r="W26" s="33">
        <v>29.674299999999999</v>
      </c>
      <c r="X26" s="33">
        <v>28.510100000000001</v>
      </c>
      <c r="Y26" s="33">
        <v>31.360299999999999</v>
      </c>
      <c r="Z26" s="57">
        <v>30.755299999999998</v>
      </c>
    </row>
    <row r="27" spans="1:26" x14ac:dyDescent="0.25">
      <c r="A27" s="32"/>
      <c r="B27" s="54">
        <v>45646</v>
      </c>
      <c r="C27" s="33">
        <v>28.879300000000001</v>
      </c>
      <c r="D27" s="33">
        <v>29.181000000000001</v>
      </c>
      <c r="E27" s="33">
        <v>29.5137</v>
      </c>
      <c r="F27" s="33">
        <v>30.215499999999999</v>
      </c>
      <c r="G27" s="33">
        <v>32.2027</v>
      </c>
      <c r="H27" s="33">
        <v>34.619300000000003</v>
      </c>
      <c r="I27" s="33">
        <v>39.667000000000002</v>
      </c>
      <c r="J27" s="33">
        <v>33.943600000000004</v>
      </c>
      <c r="K27" s="33">
        <v>25.490300000000001</v>
      </c>
      <c r="L27" s="33">
        <v>22.9282</v>
      </c>
      <c r="M27" s="33">
        <v>21.493300000000001</v>
      </c>
      <c r="N27" s="33">
        <v>21.5229</v>
      </c>
      <c r="O27" s="33">
        <v>21.820399999999999</v>
      </c>
      <c r="P27" s="33">
        <v>20.563300000000002</v>
      </c>
      <c r="Q27" s="33">
        <v>13.554399999999999</v>
      </c>
      <c r="R27" s="33">
        <v>29.954699999999999</v>
      </c>
      <c r="S27" s="33">
        <v>29.805199999999999</v>
      </c>
      <c r="T27" s="33">
        <v>30.491299999999999</v>
      </c>
      <c r="U27" s="33">
        <v>27.495000000000001</v>
      </c>
      <c r="V27" s="33">
        <v>29.363700000000001</v>
      </c>
      <c r="W27" s="33">
        <v>37.0349</v>
      </c>
      <c r="X27" s="33">
        <v>34.298499999999997</v>
      </c>
      <c r="Y27" s="33">
        <v>35.879100000000001</v>
      </c>
      <c r="Z27" s="56">
        <v>37.077300000000001</v>
      </c>
    </row>
    <row r="28" spans="1:26" x14ac:dyDescent="0.25">
      <c r="A28" s="32"/>
      <c r="B28" s="54">
        <v>45647</v>
      </c>
      <c r="C28" s="33">
        <v>33.575699999999998</v>
      </c>
      <c r="D28" s="33">
        <v>34.868299999999998</v>
      </c>
      <c r="E28" s="33">
        <v>36.337000000000003</v>
      </c>
      <c r="F28" s="33">
        <v>36.421599999999998</v>
      </c>
      <c r="G28" s="33">
        <v>32.433</v>
      </c>
      <c r="H28" s="33">
        <v>33.969000000000001</v>
      </c>
      <c r="I28" s="33">
        <v>36.6372</v>
      </c>
      <c r="J28" s="33">
        <v>29.485199999999999</v>
      </c>
      <c r="K28" s="33">
        <v>28.279900000000001</v>
      </c>
      <c r="L28" s="33">
        <v>27.5914</v>
      </c>
      <c r="M28" s="33">
        <v>30.884399999999999</v>
      </c>
      <c r="N28" s="33">
        <v>28.655100000000001</v>
      </c>
      <c r="O28" s="33">
        <v>27.065200000000001</v>
      </c>
      <c r="P28" s="33">
        <v>20.909400000000002</v>
      </c>
      <c r="Q28" s="33">
        <v>20.7881</v>
      </c>
      <c r="R28" s="33">
        <v>26.5152</v>
      </c>
      <c r="S28" s="33">
        <v>29.196899999999999</v>
      </c>
      <c r="T28" s="33">
        <v>28.574000000000002</v>
      </c>
      <c r="U28" s="33">
        <v>28.513000000000002</v>
      </c>
      <c r="V28" s="33">
        <v>28.232900000000001</v>
      </c>
      <c r="W28" s="33">
        <v>29.231400000000001</v>
      </c>
      <c r="X28" s="33">
        <v>29.959599999999998</v>
      </c>
      <c r="Y28" s="33">
        <v>31.641999999999999</v>
      </c>
      <c r="Z28" s="57">
        <v>27.873200000000001</v>
      </c>
    </row>
    <row r="29" spans="1:26" x14ac:dyDescent="0.25">
      <c r="A29" s="32"/>
      <c r="B29" s="54">
        <v>45648</v>
      </c>
      <c r="C29" s="33">
        <v>29.923300000000001</v>
      </c>
      <c r="D29" s="33">
        <v>29.887699999999999</v>
      </c>
      <c r="E29" s="33">
        <v>28.8523</v>
      </c>
      <c r="F29" s="33">
        <v>30.0014</v>
      </c>
      <c r="G29" s="33">
        <v>29.3139</v>
      </c>
      <c r="H29" s="33">
        <v>29.6435</v>
      </c>
      <c r="I29" s="33">
        <v>34.043799999999997</v>
      </c>
      <c r="J29" s="33">
        <v>20.108699999999999</v>
      </c>
      <c r="K29" s="33">
        <v>17.136199999999999</v>
      </c>
      <c r="L29" s="33">
        <v>15.133100000000001</v>
      </c>
      <c r="M29" s="33">
        <v>11.9496</v>
      </c>
      <c r="N29" s="33">
        <v>18.344999999999999</v>
      </c>
      <c r="O29" s="33">
        <v>9.6335999999999995</v>
      </c>
      <c r="P29" s="33">
        <v>10.6304</v>
      </c>
      <c r="Q29" s="33">
        <v>16.3062</v>
      </c>
      <c r="R29" s="33">
        <v>31.043600000000001</v>
      </c>
      <c r="S29" s="33">
        <v>37.019599999999997</v>
      </c>
      <c r="T29" s="33">
        <v>34.590800000000002</v>
      </c>
      <c r="U29" s="33">
        <v>34.118899999999996</v>
      </c>
      <c r="V29" s="33">
        <v>33.423000000000002</v>
      </c>
      <c r="W29" s="33">
        <v>31.5031</v>
      </c>
      <c r="X29" s="33">
        <v>32.545000000000002</v>
      </c>
      <c r="Y29" s="33">
        <v>31.1662</v>
      </c>
      <c r="Z29" s="56">
        <v>27.439699999999998</v>
      </c>
    </row>
    <row r="30" spans="1:26" x14ac:dyDescent="0.25">
      <c r="A30" s="32"/>
      <c r="B30" s="54">
        <v>45649</v>
      </c>
      <c r="C30" s="33">
        <v>29.428699999999999</v>
      </c>
      <c r="D30" s="33">
        <v>29.471599999999999</v>
      </c>
      <c r="E30" s="33">
        <v>27.5702</v>
      </c>
      <c r="F30" s="33">
        <v>26.5246</v>
      </c>
      <c r="G30" s="33">
        <v>27.952999999999999</v>
      </c>
      <c r="H30" s="33">
        <v>30.922499999999999</v>
      </c>
      <c r="I30" s="33">
        <v>33.594200000000001</v>
      </c>
      <c r="J30" s="33">
        <v>30.749600000000001</v>
      </c>
      <c r="K30" s="33">
        <v>29.7148</v>
      </c>
      <c r="L30" s="33">
        <v>29.508199999999999</v>
      </c>
      <c r="M30" s="33">
        <v>25.234000000000002</v>
      </c>
      <c r="N30" s="33">
        <v>27.765899999999998</v>
      </c>
      <c r="O30" s="33">
        <v>26.9467</v>
      </c>
      <c r="P30" s="33">
        <v>25.5717</v>
      </c>
      <c r="Q30" s="33">
        <v>25.916599999999999</v>
      </c>
      <c r="R30" s="33">
        <v>35.569600000000001</v>
      </c>
      <c r="S30" s="33">
        <v>34.803899999999999</v>
      </c>
      <c r="T30" s="33">
        <v>32.819200000000002</v>
      </c>
      <c r="U30" s="33">
        <v>32.119100000000003</v>
      </c>
      <c r="V30" s="33">
        <v>29.409600000000001</v>
      </c>
      <c r="W30" s="33">
        <v>29.892199999999999</v>
      </c>
      <c r="X30" s="33">
        <v>27.537400000000002</v>
      </c>
      <c r="Y30" s="33">
        <v>28.154199999999999</v>
      </c>
      <c r="Z30" s="57">
        <v>27.446999999999999</v>
      </c>
    </row>
    <row r="31" spans="1:26" x14ac:dyDescent="0.25">
      <c r="A31" s="32"/>
      <c r="B31" s="54">
        <v>45650</v>
      </c>
      <c r="C31" s="33">
        <v>32.270499999999998</v>
      </c>
      <c r="D31" s="33">
        <v>34.608899999999998</v>
      </c>
      <c r="E31" s="33">
        <v>36.042000000000002</v>
      </c>
      <c r="F31" s="33">
        <v>33.327100000000002</v>
      </c>
      <c r="G31" s="33">
        <v>29.734999999999999</v>
      </c>
      <c r="H31" s="33">
        <v>28.853899999999999</v>
      </c>
      <c r="I31" s="33">
        <v>29.751799999999999</v>
      </c>
      <c r="J31" s="33">
        <v>25.500299999999999</v>
      </c>
      <c r="K31" s="33">
        <v>27.5047</v>
      </c>
      <c r="L31" s="33">
        <v>29.619900000000001</v>
      </c>
      <c r="M31" s="33">
        <v>31.343900000000001</v>
      </c>
      <c r="N31" s="33">
        <v>32.914999999999999</v>
      </c>
      <c r="O31" s="33">
        <v>29.8432</v>
      </c>
      <c r="P31" s="33">
        <v>27.2532</v>
      </c>
      <c r="Q31" s="33">
        <v>27.659300000000002</v>
      </c>
      <c r="R31" s="33">
        <v>31.021799999999999</v>
      </c>
      <c r="S31" s="33">
        <v>27.765000000000001</v>
      </c>
      <c r="T31" s="33">
        <v>22.52</v>
      </c>
      <c r="U31" s="33">
        <v>23.231000000000002</v>
      </c>
      <c r="V31" s="33">
        <v>21.539100000000001</v>
      </c>
      <c r="W31" s="33">
        <v>21.7364</v>
      </c>
      <c r="X31" s="33">
        <v>21.492699999999999</v>
      </c>
      <c r="Y31" s="33">
        <v>26.855599999999999</v>
      </c>
      <c r="Z31" s="56">
        <v>25.609000000000002</v>
      </c>
    </row>
    <row r="32" spans="1:26" x14ac:dyDescent="0.25">
      <c r="A32" s="32"/>
      <c r="B32" s="54">
        <v>45651</v>
      </c>
      <c r="C32" s="33">
        <v>19.222799999999999</v>
      </c>
      <c r="D32" s="33">
        <v>24.122399999999999</v>
      </c>
      <c r="E32" s="33">
        <v>27.024699999999999</v>
      </c>
      <c r="F32" s="33">
        <v>23.253</v>
      </c>
      <c r="G32" s="33">
        <v>23.387899999999998</v>
      </c>
      <c r="H32" s="33">
        <v>24.895099999999999</v>
      </c>
      <c r="I32" s="33">
        <v>24.832799999999999</v>
      </c>
      <c r="J32" s="33">
        <v>24.225999999999999</v>
      </c>
      <c r="K32" s="33">
        <v>19.854600000000001</v>
      </c>
      <c r="L32" s="33">
        <v>19.8935</v>
      </c>
      <c r="M32" s="33">
        <v>20.280999999999999</v>
      </c>
      <c r="N32" s="33">
        <v>20.791399999999999</v>
      </c>
      <c r="O32" s="33">
        <v>20.632000000000001</v>
      </c>
      <c r="P32" s="33">
        <v>20.816500000000001</v>
      </c>
      <c r="Q32" s="33">
        <v>19.6173</v>
      </c>
      <c r="R32" s="33">
        <v>31.339200000000002</v>
      </c>
      <c r="S32" s="33">
        <v>34.978200000000001</v>
      </c>
      <c r="T32" s="33">
        <v>34.130200000000002</v>
      </c>
      <c r="U32" s="33">
        <v>32.739400000000003</v>
      </c>
      <c r="V32" s="33">
        <v>32.378500000000003</v>
      </c>
      <c r="W32" s="33">
        <v>30.086200000000002</v>
      </c>
      <c r="X32" s="33">
        <v>29.7303</v>
      </c>
      <c r="Y32" s="33">
        <v>28.514600000000002</v>
      </c>
      <c r="Z32" s="57"/>
    </row>
    <row r="34" spans="2:27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3B35-8520-478C-8047-3207D426208E}">
  <sheetPr codeName="Sheet22"/>
  <dimension ref="A1:U35"/>
  <sheetViews>
    <sheetView workbookViewId="0">
      <selection activeCell="G24" sqref="G24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'[27]PDF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'[27]PDF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'[27]PDF Printout'!A3</f>
        <v>TO BE BILLED IN THE MONTH OF DECEMBER 2024 - (Average price from October 27 through November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f>'[27]Average Pricing'!J2</f>
        <v>2.3332150208623077E-2</v>
      </c>
      <c r="H10" s="42"/>
      <c r="I10" s="8">
        <f>'[27]Average Pricing'!J3</f>
        <v>0</v>
      </c>
      <c r="J10" s="42"/>
      <c r="K10" s="8">
        <f>'[27]Average Pricing'!J4</f>
        <v>2.3332150208623077E-2</v>
      </c>
      <c r="L10" s="42"/>
      <c r="M10" s="8">
        <f>ROUND($E$10*G10,6)</f>
        <v>2.3331999999999999E-2</v>
      </c>
      <c r="N10" s="8"/>
      <c r="O10" s="8">
        <f>ROUND($E$10*I10,6)</f>
        <v>0</v>
      </c>
      <c r="P10" s="17"/>
      <c r="Q10" s="8">
        <f>ROUND($E$10*K10,6)</f>
        <v>2.3331999999999999E-2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f>'[27]Voltage Factors'!M38</f>
        <v>1.0053000000000001</v>
      </c>
      <c r="F12" s="7"/>
      <c r="G12" s="8">
        <f>$G$10</f>
        <v>2.3332150208623077E-2</v>
      </c>
      <c r="H12" s="43"/>
      <c r="I12" s="8">
        <f>$I$10</f>
        <v>0</v>
      </c>
      <c r="J12" s="43"/>
      <c r="K12" s="8">
        <f>$K$10</f>
        <v>2.3332150208623077E-2</v>
      </c>
      <c r="L12" s="43"/>
      <c r="M12" s="8">
        <f>ROUND($E$12*G12,6)</f>
        <v>2.3456000000000001E-2</v>
      </c>
      <c r="N12" s="8"/>
      <c r="O12" s="8">
        <f>ROUND($E$12*I12,6)</f>
        <v>0</v>
      </c>
      <c r="P12" s="17"/>
      <c r="Q12" s="8">
        <f>ROUND($E$12*K12,6)</f>
        <v>2.3456000000000001E-2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f>'[27]Voltage Factors'!M41</f>
        <v>0.97987999999999997</v>
      </c>
      <c r="F14" s="7"/>
      <c r="G14" s="8">
        <f>$G$10</f>
        <v>2.3332150208623077E-2</v>
      </c>
      <c r="H14" s="8"/>
      <c r="I14" s="8">
        <f>$I$10</f>
        <v>0</v>
      </c>
      <c r="J14" s="8"/>
      <c r="K14" s="8">
        <f>$K$10</f>
        <v>2.3332150208623077E-2</v>
      </c>
      <c r="L14" s="8"/>
      <c r="M14" s="8">
        <f>ROUND($E$14*G14,6)</f>
        <v>2.2863000000000001E-2</v>
      </c>
      <c r="N14" s="8"/>
      <c r="O14" s="8">
        <f>ROUND($E$14*I14,6)</f>
        <v>0</v>
      </c>
      <c r="P14" s="17"/>
      <c r="Q14" s="8">
        <f>ROUND($E$14*K14,6)</f>
        <v>2.2863000000000001E-2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f>'[27]Voltage Factors'!M44</f>
        <v>0.95930000000000004</v>
      </c>
      <c r="F16" s="7"/>
      <c r="G16" s="8">
        <f>$G$10</f>
        <v>2.3332150208623077E-2</v>
      </c>
      <c r="H16" s="8"/>
      <c r="I16" s="8">
        <f>$I$10</f>
        <v>0</v>
      </c>
      <c r="J16" s="8"/>
      <c r="K16" s="8">
        <f>$K$10</f>
        <v>2.3332150208623077E-2</v>
      </c>
      <c r="L16" s="8"/>
      <c r="M16" s="8">
        <f>ROUND($E$16*G16,6)</f>
        <v>2.2383E-2</v>
      </c>
      <c r="N16" s="8"/>
      <c r="O16" s="8">
        <f>ROUND($E$16*I16,6)</f>
        <v>0</v>
      </c>
      <c r="P16" s="17"/>
      <c r="Q16" s="8">
        <f>ROUND($E$16*K16,6)</f>
        <v>2.2383E-2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f>'[27]Voltage Factors'!M47</f>
        <v>0.95699999999999996</v>
      </c>
      <c r="F18" s="7"/>
      <c r="G18" s="8">
        <f>$G$10</f>
        <v>2.3332150208623077E-2</v>
      </c>
      <c r="H18" s="8"/>
      <c r="I18" s="8">
        <f>$I$10</f>
        <v>0</v>
      </c>
      <c r="J18" s="8"/>
      <c r="K18" s="8">
        <f>$K$10</f>
        <v>2.3332150208623077E-2</v>
      </c>
      <c r="L18" s="8"/>
      <c r="M18" s="8">
        <f>ROUND($E$18*G18,6)</f>
        <v>2.2329000000000002E-2</v>
      </c>
      <c r="N18" s="8"/>
      <c r="O18" s="8">
        <f>ROUND($E$18*I18,6)</f>
        <v>0</v>
      </c>
      <c r="P18" s="17"/>
      <c r="Q18" s="8">
        <f>ROUND($E$18*K18,6)</f>
        <v>2.2329000000000002E-2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9FC4-B1CE-45B5-8EF8-A13D0ECCAB97}">
  <sheetPr codeName="Sheet23"/>
  <dimension ref="A1:O721"/>
  <sheetViews>
    <sheetView topLeftCell="B1" workbookViewId="0">
      <selection activeCell="F3" sqref="F3"/>
    </sheetView>
  </sheetViews>
  <sheetFormatPr defaultRowHeight="15" x14ac:dyDescent="0.25"/>
  <cols>
    <col min="1" max="1" width="11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45592</v>
      </c>
      <c r="B2" s="47">
        <v>10</v>
      </c>
      <c r="C2" s="47">
        <v>7</v>
      </c>
      <c r="D2" s="47">
        <v>1</v>
      </c>
      <c r="E2" s="37">
        <v>13.892300000000001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23.332150208623077</v>
      </c>
      <c r="J2" s="30">
        <f>I2/1000</f>
        <v>2.3332150208623077E-2</v>
      </c>
      <c r="L2" s="45" t="str">
        <f>UPPER(TEXT(EDATE(A720,1),"MMMM"))</f>
        <v>DECEMBER</v>
      </c>
    </row>
    <row r="3" spans="1:15" x14ac:dyDescent="0.25">
      <c r="A3" s="29">
        <v>45592</v>
      </c>
      <c r="B3" s="47">
        <v>10</v>
      </c>
      <c r="C3" s="47">
        <v>7</v>
      </c>
      <c r="D3" s="47">
        <v>2</v>
      </c>
      <c r="E3" s="37">
        <v>14.5844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TEXT(EDATE(A720,1),"YYYY")</f>
        <v>2024</v>
      </c>
    </row>
    <row r="4" spans="1:15" x14ac:dyDescent="0.25">
      <c r="A4" s="29">
        <v>45592</v>
      </c>
      <c r="B4" s="47">
        <v>10</v>
      </c>
      <c r="C4" s="47">
        <v>7</v>
      </c>
      <c r="D4" s="47">
        <v>3</v>
      </c>
      <c r="E4" s="37">
        <v>14.460100000000001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23.332150208623077</v>
      </c>
      <c r="J4" s="30">
        <f>IFERROR(I4/1000,0)</f>
        <v>2.3332150208623077E-2</v>
      </c>
      <c r="L4" s="28"/>
    </row>
    <row r="5" spans="1:15" x14ac:dyDescent="0.25">
      <c r="A5" s="29">
        <v>45592</v>
      </c>
      <c r="B5" s="47">
        <v>10</v>
      </c>
      <c r="C5" s="47">
        <v>7</v>
      </c>
      <c r="D5" s="47">
        <v>4</v>
      </c>
      <c r="E5" s="37">
        <v>12.2752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45592</v>
      </c>
      <c r="B6" s="47">
        <v>10</v>
      </c>
      <c r="C6" s="47">
        <v>7</v>
      </c>
      <c r="D6" s="47">
        <v>5</v>
      </c>
      <c r="E6" s="37">
        <v>12.186199999999999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45592</v>
      </c>
      <c r="B7" s="47">
        <v>10</v>
      </c>
      <c r="C7" s="47">
        <v>7</v>
      </c>
      <c r="D7" s="47">
        <v>6</v>
      </c>
      <c r="E7" s="37">
        <v>15.746600000000001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TEXT(A720,"MMMM")</f>
        <v>November</v>
      </c>
      <c r="M7" s="45" t="str">
        <f>TEXT(A720,"dd")</f>
        <v>25</v>
      </c>
    </row>
    <row r="8" spans="1:15" x14ac:dyDescent="0.25">
      <c r="A8" s="29">
        <v>45592</v>
      </c>
      <c r="B8" s="47">
        <v>10</v>
      </c>
      <c r="C8" s="47">
        <v>7</v>
      </c>
      <c r="D8" s="47">
        <v>7</v>
      </c>
      <c r="E8" s="37">
        <v>13.205500000000001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45592</v>
      </c>
      <c r="B9" s="47">
        <v>10</v>
      </c>
      <c r="C9" s="47">
        <v>7</v>
      </c>
      <c r="D9" s="47">
        <v>8</v>
      </c>
      <c r="E9" s="37">
        <v>15.990600000000001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45592</v>
      </c>
      <c r="B10" s="47">
        <v>10</v>
      </c>
      <c r="C10" s="47">
        <v>7</v>
      </c>
      <c r="D10" s="47">
        <v>9</v>
      </c>
      <c r="E10" s="37">
        <v>13.1541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ABS(_xlfn.DAYS(A720+1,A2))</f>
        <v>30</v>
      </c>
    </row>
    <row r="11" spans="1:15" x14ac:dyDescent="0.25">
      <c r="A11" s="29">
        <v>45592</v>
      </c>
      <c r="B11" s="47">
        <v>10</v>
      </c>
      <c r="C11" s="47">
        <v>7</v>
      </c>
      <c r="D11" s="47">
        <v>10</v>
      </c>
      <c r="E11" s="37">
        <v>15.19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45592</v>
      </c>
      <c r="B12" s="47">
        <v>10</v>
      </c>
      <c r="C12" s="47">
        <v>7</v>
      </c>
      <c r="D12" s="47">
        <v>11</v>
      </c>
      <c r="E12" s="37">
        <v>14.738099999999999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45592</v>
      </c>
      <c r="B13" s="47">
        <v>10</v>
      </c>
      <c r="C13" s="47">
        <v>7</v>
      </c>
      <c r="D13" s="47">
        <v>12</v>
      </c>
      <c r="E13" s="37">
        <v>13.776199999999999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45592</v>
      </c>
      <c r="B14" s="47">
        <v>10</v>
      </c>
      <c r="C14" s="47">
        <v>7</v>
      </c>
      <c r="D14" s="47">
        <v>13</v>
      </c>
      <c r="E14" s="37">
        <v>14.666399999999999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45592</v>
      </c>
      <c r="B15" s="47">
        <v>10</v>
      </c>
      <c r="C15" s="47">
        <v>7</v>
      </c>
      <c r="D15" s="47">
        <v>14</v>
      </c>
      <c r="E15" s="37">
        <v>14.8139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45592</v>
      </c>
      <c r="B16" s="47">
        <v>10</v>
      </c>
      <c r="C16" s="47">
        <v>7</v>
      </c>
      <c r="D16" s="47">
        <v>15</v>
      </c>
      <c r="E16" s="37">
        <v>18.219200000000001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45592</v>
      </c>
      <c r="B17" s="47">
        <v>10</v>
      </c>
      <c r="C17" s="47">
        <v>7</v>
      </c>
      <c r="D17" s="47">
        <v>16</v>
      </c>
      <c r="E17" s="37">
        <v>22.092099999999999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45592</v>
      </c>
      <c r="B18" s="47">
        <v>10</v>
      </c>
      <c r="C18" s="47">
        <v>7</v>
      </c>
      <c r="D18" s="47">
        <v>17</v>
      </c>
      <c r="E18" s="37">
        <v>32.171799999999998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45592</v>
      </c>
      <c r="B19" s="47">
        <v>10</v>
      </c>
      <c r="C19" s="47">
        <v>7</v>
      </c>
      <c r="D19" s="47">
        <v>18</v>
      </c>
      <c r="E19" s="37">
        <v>42.938099999999999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45592</v>
      </c>
      <c r="B20" s="47">
        <v>10</v>
      </c>
      <c r="C20" s="47">
        <v>7</v>
      </c>
      <c r="D20" s="47">
        <v>19</v>
      </c>
      <c r="E20" s="37">
        <v>38.438400000000001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45592</v>
      </c>
      <c r="B21" s="47">
        <v>10</v>
      </c>
      <c r="C21" s="47">
        <v>7</v>
      </c>
      <c r="D21" s="47">
        <v>20</v>
      </c>
      <c r="E21" s="37">
        <v>30.624600000000001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45592</v>
      </c>
      <c r="B22" s="47">
        <v>10</v>
      </c>
      <c r="C22" s="47">
        <v>7</v>
      </c>
      <c r="D22" s="47">
        <v>21</v>
      </c>
      <c r="E22" s="37">
        <v>31.817399999999999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45592</v>
      </c>
      <c r="B23" s="47">
        <v>10</v>
      </c>
      <c r="C23" s="47">
        <v>7</v>
      </c>
      <c r="D23" s="47">
        <v>22</v>
      </c>
      <c r="E23" s="37">
        <v>24.5793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45592</v>
      </c>
      <c r="B24" s="47">
        <v>10</v>
      </c>
      <c r="C24" s="47">
        <v>7</v>
      </c>
      <c r="D24" s="47">
        <v>23</v>
      </c>
      <c r="E24" s="37">
        <v>15.4907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45592</v>
      </c>
      <c r="B25" s="47">
        <v>10</v>
      </c>
      <c r="C25" s="47">
        <v>7</v>
      </c>
      <c r="D25" s="47">
        <v>24</v>
      </c>
      <c r="E25" s="37">
        <v>14.335900000000001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45593</v>
      </c>
      <c r="B26" s="47">
        <v>10</v>
      </c>
      <c r="C26" s="47">
        <v>1</v>
      </c>
      <c r="D26" s="47">
        <v>1</v>
      </c>
      <c r="E26" s="37">
        <v>17.478200000000001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45593</v>
      </c>
      <c r="B27" s="47">
        <v>10</v>
      </c>
      <c r="C27" s="47">
        <v>1</v>
      </c>
      <c r="D27" s="47">
        <v>2</v>
      </c>
      <c r="E27" s="37">
        <v>15.41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45593</v>
      </c>
      <c r="B28" s="47">
        <v>10</v>
      </c>
      <c r="C28" s="47">
        <v>1</v>
      </c>
      <c r="D28" s="47">
        <v>3</v>
      </c>
      <c r="E28" s="37">
        <v>15.440300000000001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45593</v>
      </c>
      <c r="B29" s="47">
        <v>10</v>
      </c>
      <c r="C29" s="47">
        <v>1</v>
      </c>
      <c r="D29" s="47">
        <v>4</v>
      </c>
      <c r="E29" s="37">
        <v>15.311199999999999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45593</v>
      </c>
      <c r="B30" s="47">
        <v>10</v>
      </c>
      <c r="C30" s="47">
        <v>1</v>
      </c>
      <c r="D30" s="47">
        <v>5</v>
      </c>
      <c r="E30" s="37">
        <v>17.953399999999998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45593</v>
      </c>
      <c r="B31" s="47">
        <v>10</v>
      </c>
      <c r="C31" s="47">
        <v>1</v>
      </c>
      <c r="D31" s="47">
        <v>6</v>
      </c>
      <c r="E31" s="37">
        <v>30.006399999999999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45593</v>
      </c>
      <c r="B32" s="47">
        <v>10</v>
      </c>
      <c r="C32" s="47">
        <v>1</v>
      </c>
      <c r="D32" s="47">
        <v>7</v>
      </c>
      <c r="E32" s="37">
        <v>58.662100000000002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45593</v>
      </c>
      <c r="B33" s="47">
        <v>10</v>
      </c>
      <c r="C33" s="47">
        <v>1</v>
      </c>
      <c r="D33" s="47">
        <v>8</v>
      </c>
      <c r="E33" s="37">
        <v>31.726700000000001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45593</v>
      </c>
      <c r="B34" s="47">
        <v>10</v>
      </c>
      <c r="C34" s="47">
        <v>1</v>
      </c>
      <c r="D34" s="47">
        <v>9</v>
      </c>
      <c r="E34" s="37">
        <v>20.501799999999999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45593</v>
      </c>
      <c r="B35" s="47">
        <v>10</v>
      </c>
      <c r="C35" s="47">
        <v>1</v>
      </c>
      <c r="D35" s="47">
        <v>10</v>
      </c>
      <c r="E35" s="37">
        <v>13.486800000000001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45593</v>
      </c>
      <c r="B36" s="47">
        <v>10</v>
      </c>
      <c r="C36" s="47">
        <v>1</v>
      </c>
      <c r="D36" s="47">
        <v>11</v>
      </c>
      <c r="E36" s="37">
        <v>13.147600000000001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45593</v>
      </c>
      <c r="B37" s="47">
        <v>10</v>
      </c>
      <c r="C37" s="47">
        <v>1</v>
      </c>
      <c r="D37" s="47">
        <v>12</v>
      </c>
      <c r="E37" s="37">
        <v>15.3012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45593</v>
      </c>
      <c r="B38" s="47">
        <v>10</v>
      </c>
      <c r="C38" s="47">
        <v>1</v>
      </c>
      <c r="D38" s="47">
        <v>13</v>
      </c>
      <c r="E38" s="37">
        <v>19.341200000000001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45593</v>
      </c>
      <c r="B39" s="47">
        <v>10</v>
      </c>
      <c r="C39" s="47">
        <v>1</v>
      </c>
      <c r="D39" s="47">
        <v>14</v>
      </c>
      <c r="E39" s="37">
        <v>14.4314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45593</v>
      </c>
      <c r="B40" s="47">
        <v>10</v>
      </c>
      <c r="C40" s="47">
        <v>1</v>
      </c>
      <c r="D40" s="47">
        <v>15</v>
      </c>
      <c r="E40" s="37">
        <v>11.8048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45593</v>
      </c>
      <c r="B41" s="47">
        <v>10</v>
      </c>
      <c r="C41" s="47">
        <v>1</v>
      </c>
      <c r="D41" s="47">
        <v>16</v>
      </c>
      <c r="E41" s="37">
        <v>14.3226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45593</v>
      </c>
      <c r="B42" s="47">
        <v>10</v>
      </c>
      <c r="C42" s="47">
        <v>1</v>
      </c>
      <c r="D42" s="47">
        <v>17</v>
      </c>
      <c r="E42" s="37">
        <v>31.266200000000001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45593</v>
      </c>
      <c r="B43" s="47">
        <v>10</v>
      </c>
      <c r="C43" s="47">
        <v>1</v>
      </c>
      <c r="D43" s="47">
        <v>18</v>
      </c>
      <c r="E43" s="37">
        <v>35.575600000000001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45593</v>
      </c>
      <c r="B44" s="47">
        <v>10</v>
      </c>
      <c r="C44" s="47">
        <v>1</v>
      </c>
      <c r="D44" s="47">
        <v>19</v>
      </c>
      <c r="E44" s="37">
        <v>33.645299999999999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45593</v>
      </c>
      <c r="B45" s="47">
        <v>10</v>
      </c>
      <c r="C45" s="47">
        <v>1</v>
      </c>
      <c r="D45" s="47">
        <v>20</v>
      </c>
      <c r="E45" s="37">
        <v>32.562899999999999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45593</v>
      </c>
      <c r="B46" s="47">
        <v>10</v>
      </c>
      <c r="C46" s="47">
        <v>1</v>
      </c>
      <c r="D46" s="47">
        <v>21</v>
      </c>
      <c r="E46" s="37">
        <v>31.472799999999999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45593</v>
      </c>
      <c r="B47" s="47">
        <v>10</v>
      </c>
      <c r="C47" s="47">
        <v>1</v>
      </c>
      <c r="D47" s="47">
        <v>22</v>
      </c>
      <c r="E47" s="37">
        <v>30.1539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45593</v>
      </c>
      <c r="B48" s="47">
        <v>10</v>
      </c>
      <c r="C48" s="47">
        <v>1</v>
      </c>
      <c r="D48" s="47">
        <v>23</v>
      </c>
      <c r="E48" s="37">
        <v>21.1112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45593</v>
      </c>
      <c r="B49" s="47">
        <v>10</v>
      </c>
      <c r="C49" s="47">
        <v>1</v>
      </c>
      <c r="D49" s="47">
        <v>24</v>
      </c>
      <c r="E49" s="37">
        <v>15.6656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45594</v>
      </c>
      <c r="B50" s="47">
        <v>10</v>
      </c>
      <c r="C50" s="47">
        <v>2</v>
      </c>
      <c r="D50" s="47">
        <v>1</v>
      </c>
      <c r="E50" s="37">
        <v>23.873899999999999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45594</v>
      </c>
      <c r="B51" s="47">
        <v>10</v>
      </c>
      <c r="C51" s="47">
        <v>2</v>
      </c>
      <c r="D51" s="47">
        <v>2</v>
      </c>
      <c r="E51" s="37">
        <v>20.931699999999999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45594</v>
      </c>
      <c r="B52" s="47">
        <v>10</v>
      </c>
      <c r="C52" s="47">
        <v>2</v>
      </c>
      <c r="D52" s="47">
        <v>3</v>
      </c>
      <c r="E52" s="37">
        <v>22.159600000000001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45594</v>
      </c>
      <c r="B53" s="47">
        <v>10</v>
      </c>
      <c r="C53" s="47">
        <v>2</v>
      </c>
      <c r="D53" s="47">
        <v>4</v>
      </c>
      <c r="E53" s="37">
        <v>23.21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45594</v>
      </c>
      <c r="B54" s="47">
        <v>10</v>
      </c>
      <c r="C54" s="47">
        <v>2</v>
      </c>
      <c r="D54" s="47">
        <v>5</v>
      </c>
      <c r="E54" s="37">
        <v>27.772500000000001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45594</v>
      </c>
      <c r="B55" s="47">
        <v>10</v>
      </c>
      <c r="C55" s="47">
        <v>2</v>
      </c>
      <c r="D55" s="47">
        <v>6</v>
      </c>
      <c r="E55" s="37">
        <v>29.320599999999999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45594</v>
      </c>
      <c r="B56" s="47">
        <v>10</v>
      </c>
      <c r="C56" s="47">
        <v>2</v>
      </c>
      <c r="D56" s="47">
        <v>7</v>
      </c>
      <c r="E56" s="37">
        <v>31.6386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45594</v>
      </c>
      <c r="B57" s="47">
        <v>10</v>
      </c>
      <c r="C57" s="47">
        <v>2</v>
      </c>
      <c r="D57" s="47">
        <v>8</v>
      </c>
      <c r="E57" s="37">
        <v>26.935300000000002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45594</v>
      </c>
      <c r="B58" s="47">
        <v>10</v>
      </c>
      <c r="C58" s="47">
        <v>2</v>
      </c>
      <c r="D58" s="47">
        <v>9</v>
      </c>
      <c r="E58" s="37">
        <v>14.704800000000001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45594</v>
      </c>
      <c r="B59" s="47">
        <v>10</v>
      </c>
      <c r="C59" s="47">
        <v>2</v>
      </c>
      <c r="D59" s="47">
        <v>10</v>
      </c>
      <c r="E59" s="37">
        <v>8.3666999999999998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45594</v>
      </c>
      <c r="B60" s="47">
        <v>10</v>
      </c>
      <c r="C60" s="47">
        <v>2</v>
      </c>
      <c r="D60" s="47">
        <v>11</v>
      </c>
      <c r="E60" s="37">
        <v>7.9584999999999999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45594</v>
      </c>
      <c r="B61" s="47">
        <v>10</v>
      </c>
      <c r="C61" s="47">
        <v>2</v>
      </c>
      <c r="D61" s="47">
        <v>12</v>
      </c>
      <c r="E61" s="37">
        <v>3.1402000000000001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45594</v>
      </c>
      <c r="B62" s="47">
        <v>10</v>
      </c>
      <c r="C62" s="47">
        <v>2</v>
      </c>
      <c r="D62" s="47">
        <v>13</v>
      </c>
      <c r="E62" s="37">
        <v>5.5179999999999998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45594</v>
      </c>
      <c r="B63" s="47">
        <v>10</v>
      </c>
      <c r="C63" s="47">
        <v>2</v>
      </c>
      <c r="D63" s="47">
        <v>14</v>
      </c>
      <c r="E63" s="37">
        <v>0.53410000000000002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45594</v>
      </c>
      <c r="B64" s="47">
        <v>10</v>
      </c>
      <c r="C64" s="47">
        <v>2</v>
      </c>
      <c r="D64" s="47">
        <v>15</v>
      </c>
      <c r="E64" s="37">
        <v>3.6469999999999998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45594</v>
      </c>
      <c r="B65" s="47">
        <v>10</v>
      </c>
      <c r="C65" s="47">
        <v>2</v>
      </c>
      <c r="D65" s="47">
        <v>16</v>
      </c>
      <c r="E65" s="37">
        <v>5.9607000000000001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45594</v>
      </c>
      <c r="B66" s="47">
        <v>10</v>
      </c>
      <c r="C66" s="47">
        <v>2</v>
      </c>
      <c r="D66" s="47">
        <v>17</v>
      </c>
      <c r="E66" s="37">
        <v>17.749199999999998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45594</v>
      </c>
      <c r="B67" s="47">
        <v>10</v>
      </c>
      <c r="C67" s="47">
        <v>2</v>
      </c>
      <c r="D67" s="47">
        <v>18</v>
      </c>
      <c r="E67" s="37">
        <v>30.222799999999999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45594</v>
      </c>
      <c r="B68" s="47">
        <v>10</v>
      </c>
      <c r="C68" s="47">
        <v>2</v>
      </c>
      <c r="D68" s="47">
        <v>19</v>
      </c>
      <c r="E68" s="37">
        <v>32.247199999999999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45594</v>
      </c>
      <c r="B69" s="47">
        <v>10</v>
      </c>
      <c r="C69" s="47">
        <v>2</v>
      </c>
      <c r="D69" s="47">
        <v>20</v>
      </c>
      <c r="E69" s="37">
        <v>31.606400000000001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45594</v>
      </c>
      <c r="B70" s="47">
        <v>10</v>
      </c>
      <c r="C70" s="47">
        <v>2</v>
      </c>
      <c r="D70" s="47">
        <v>21</v>
      </c>
      <c r="E70" s="37">
        <v>29.512899999999998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45594</v>
      </c>
      <c r="B71" s="47">
        <v>10</v>
      </c>
      <c r="C71" s="47">
        <v>2</v>
      </c>
      <c r="D71" s="47">
        <v>22</v>
      </c>
      <c r="E71" s="37">
        <v>31.757400000000001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45594</v>
      </c>
      <c r="B72" s="47">
        <v>10</v>
      </c>
      <c r="C72" s="47">
        <v>2</v>
      </c>
      <c r="D72" s="47">
        <v>23</v>
      </c>
      <c r="E72" s="37">
        <v>35.005800000000001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45594</v>
      </c>
      <c r="B73" s="47">
        <v>10</v>
      </c>
      <c r="C73" s="47">
        <v>2</v>
      </c>
      <c r="D73" s="47">
        <v>24</v>
      </c>
      <c r="E73" s="37">
        <v>18.352799999999998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45595</v>
      </c>
      <c r="B74" s="47">
        <v>10</v>
      </c>
      <c r="C74" s="47">
        <v>3</v>
      </c>
      <c r="D74" s="47">
        <v>1</v>
      </c>
      <c r="E74" s="37">
        <v>36.422400000000003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45595</v>
      </c>
      <c r="B75" s="47">
        <v>10</v>
      </c>
      <c r="C75" s="47">
        <v>3</v>
      </c>
      <c r="D75" s="47">
        <v>2</v>
      </c>
      <c r="E75" s="37">
        <v>20.363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45595</v>
      </c>
      <c r="B76" s="47">
        <v>10</v>
      </c>
      <c r="C76" s="47">
        <v>3</v>
      </c>
      <c r="D76" s="47">
        <v>3</v>
      </c>
      <c r="E76" s="37">
        <v>20.048100000000002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45595</v>
      </c>
      <c r="B77" s="47">
        <v>10</v>
      </c>
      <c r="C77" s="47">
        <v>3</v>
      </c>
      <c r="D77" s="47">
        <v>4</v>
      </c>
      <c r="E77" s="37">
        <v>26.235900000000001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45595</v>
      </c>
      <c r="B78" s="47">
        <v>10</v>
      </c>
      <c r="C78" s="47">
        <v>3</v>
      </c>
      <c r="D78" s="47">
        <v>5</v>
      </c>
      <c r="E78" s="37">
        <v>16.5122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45595</v>
      </c>
      <c r="B79" s="47">
        <v>10</v>
      </c>
      <c r="C79" s="47">
        <v>3</v>
      </c>
      <c r="D79" s="47">
        <v>6</v>
      </c>
      <c r="E79" s="37">
        <v>39.111499999999999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45595</v>
      </c>
      <c r="B80" s="47">
        <v>10</v>
      </c>
      <c r="C80" s="47">
        <v>3</v>
      </c>
      <c r="D80" s="47">
        <v>7</v>
      </c>
      <c r="E80" s="37">
        <v>42.811700000000002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45595</v>
      </c>
      <c r="B81" s="47">
        <v>10</v>
      </c>
      <c r="C81" s="47">
        <v>3</v>
      </c>
      <c r="D81" s="47">
        <v>8</v>
      </c>
      <c r="E81" s="37">
        <v>30.3538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45595</v>
      </c>
      <c r="B82" s="47">
        <v>10</v>
      </c>
      <c r="C82" s="47">
        <v>3</v>
      </c>
      <c r="D82" s="47">
        <v>9</v>
      </c>
      <c r="E82" s="37">
        <v>19.038399999999999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45595</v>
      </c>
      <c r="B83" s="47">
        <v>10</v>
      </c>
      <c r="C83" s="47">
        <v>3</v>
      </c>
      <c r="D83" s="47">
        <v>10</v>
      </c>
      <c r="E83" s="37">
        <v>16.201599999999999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45595</v>
      </c>
      <c r="B84" s="47">
        <v>10</v>
      </c>
      <c r="C84" s="47">
        <v>3</v>
      </c>
      <c r="D84" s="47">
        <v>11</v>
      </c>
      <c r="E84" s="37">
        <v>15.423400000000001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45595</v>
      </c>
      <c r="B85" s="47">
        <v>10</v>
      </c>
      <c r="C85" s="47">
        <v>3</v>
      </c>
      <c r="D85" s="47">
        <v>12</v>
      </c>
      <c r="E85" s="37">
        <v>15.471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45595</v>
      </c>
      <c r="B86" s="47">
        <v>10</v>
      </c>
      <c r="C86" s="47">
        <v>3</v>
      </c>
      <c r="D86" s="47">
        <v>13</v>
      </c>
      <c r="E86" s="37">
        <v>16.098800000000001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45595</v>
      </c>
      <c r="B87" s="47">
        <v>10</v>
      </c>
      <c r="C87" s="47">
        <v>3</v>
      </c>
      <c r="D87" s="47">
        <v>14</v>
      </c>
      <c r="E87" s="37">
        <v>1.57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45595</v>
      </c>
      <c r="B88" s="47">
        <v>10</v>
      </c>
      <c r="C88" s="47">
        <v>3</v>
      </c>
      <c r="D88" s="47">
        <v>15</v>
      </c>
      <c r="E88" s="37">
        <v>-0.87970000000000004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45595</v>
      </c>
      <c r="B89" s="47">
        <v>10</v>
      </c>
      <c r="C89" s="47">
        <v>3</v>
      </c>
      <c r="D89" s="47">
        <v>16</v>
      </c>
      <c r="E89" s="37">
        <v>-0.77080000000000004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45595</v>
      </c>
      <c r="B90" s="47">
        <v>10</v>
      </c>
      <c r="C90" s="47">
        <v>3</v>
      </c>
      <c r="D90" s="47">
        <v>17</v>
      </c>
      <c r="E90" s="37">
        <v>18.0532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45595</v>
      </c>
      <c r="B91" s="47">
        <v>10</v>
      </c>
      <c r="C91" s="47">
        <v>3</v>
      </c>
      <c r="D91" s="47">
        <v>18</v>
      </c>
      <c r="E91" s="37">
        <v>42.572000000000003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45595</v>
      </c>
      <c r="B92" s="47">
        <v>10</v>
      </c>
      <c r="C92" s="47">
        <v>3</v>
      </c>
      <c r="D92" s="47">
        <v>19</v>
      </c>
      <c r="E92" s="37">
        <v>41.719099999999997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45595</v>
      </c>
      <c r="B93" s="47">
        <v>10</v>
      </c>
      <c r="C93" s="47">
        <v>3</v>
      </c>
      <c r="D93" s="47">
        <v>20</v>
      </c>
      <c r="E93" s="37">
        <v>33.772399999999998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45595</v>
      </c>
      <c r="B94" s="47">
        <v>10</v>
      </c>
      <c r="C94" s="47">
        <v>3</v>
      </c>
      <c r="D94" s="47">
        <v>21</v>
      </c>
      <c r="E94" s="37">
        <v>34.946199999999997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45595</v>
      </c>
      <c r="B95" s="47">
        <v>10</v>
      </c>
      <c r="C95" s="47">
        <v>3</v>
      </c>
      <c r="D95" s="47">
        <v>22</v>
      </c>
      <c r="E95" s="37">
        <v>30.898700000000002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45595</v>
      </c>
      <c r="B96" s="47">
        <v>10</v>
      </c>
      <c r="C96" s="47">
        <v>3</v>
      </c>
      <c r="D96" s="47">
        <v>23</v>
      </c>
      <c r="E96" s="37">
        <v>31.4984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45595</v>
      </c>
      <c r="B97" s="47">
        <v>10</v>
      </c>
      <c r="C97" s="47">
        <v>3</v>
      </c>
      <c r="D97" s="47">
        <v>24</v>
      </c>
      <c r="E97" s="37">
        <v>26.394100000000002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45596</v>
      </c>
      <c r="B98" s="47">
        <v>10</v>
      </c>
      <c r="C98" s="47">
        <v>4</v>
      </c>
      <c r="D98" s="47">
        <v>1</v>
      </c>
      <c r="E98" s="37">
        <v>17.446400000000001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45596</v>
      </c>
      <c r="B99" s="47">
        <v>10</v>
      </c>
      <c r="C99" s="47">
        <v>4</v>
      </c>
      <c r="D99" s="47">
        <v>2</v>
      </c>
      <c r="E99" s="37">
        <v>19.428799999999999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45596</v>
      </c>
      <c r="B100" s="47">
        <v>10</v>
      </c>
      <c r="C100" s="47">
        <v>4</v>
      </c>
      <c r="D100" s="47">
        <v>3</v>
      </c>
      <c r="E100" s="37">
        <v>19.607199999999999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45596</v>
      </c>
      <c r="B101" s="47">
        <v>10</v>
      </c>
      <c r="C101" s="47">
        <v>4</v>
      </c>
      <c r="D101" s="47">
        <v>4</v>
      </c>
      <c r="E101" s="37">
        <v>18.271799999999999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45596</v>
      </c>
      <c r="B102" s="47">
        <v>10</v>
      </c>
      <c r="C102" s="47">
        <v>4</v>
      </c>
      <c r="D102" s="47">
        <v>5</v>
      </c>
      <c r="E102" s="37">
        <v>19.279299999999999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45596</v>
      </c>
      <c r="B103" s="47">
        <v>10</v>
      </c>
      <c r="C103" s="47">
        <v>4</v>
      </c>
      <c r="D103" s="47">
        <v>6</v>
      </c>
      <c r="E103" s="37">
        <v>23.887499999999999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45596</v>
      </c>
      <c r="B104" s="47">
        <v>10</v>
      </c>
      <c r="C104" s="47">
        <v>4</v>
      </c>
      <c r="D104" s="47">
        <v>7</v>
      </c>
      <c r="E104" s="37">
        <v>30.0593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45596</v>
      </c>
      <c r="B105" s="47">
        <v>10</v>
      </c>
      <c r="C105" s="47">
        <v>4</v>
      </c>
      <c r="D105" s="47">
        <v>8</v>
      </c>
      <c r="E105" s="37">
        <v>21.2438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45596</v>
      </c>
      <c r="B106" s="47">
        <v>10</v>
      </c>
      <c r="C106" s="47">
        <v>4</v>
      </c>
      <c r="D106" s="47">
        <v>9</v>
      </c>
      <c r="E106" s="37">
        <v>7.5256999999999996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45596</v>
      </c>
      <c r="B107" s="47">
        <v>10</v>
      </c>
      <c r="C107" s="47">
        <v>4</v>
      </c>
      <c r="D107" s="47">
        <v>10</v>
      </c>
      <c r="E107" s="37">
        <v>4.3068999999999997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45596</v>
      </c>
      <c r="B108" s="47">
        <v>10</v>
      </c>
      <c r="C108" s="47">
        <v>4</v>
      </c>
      <c r="D108" s="47">
        <v>11</v>
      </c>
      <c r="E108" s="37">
        <v>1.7158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45596</v>
      </c>
      <c r="B109" s="47">
        <v>10</v>
      </c>
      <c r="C109" s="47">
        <v>4</v>
      </c>
      <c r="D109" s="47">
        <v>12</v>
      </c>
      <c r="E109" s="37">
        <v>-0.96719999999999995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45596</v>
      </c>
      <c r="B110" s="47">
        <v>10</v>
      </c>
      <c r="C110" s="47">
        <v>4</v>
      </c>
      <c r="D110" s="47">
        <v>13</v>
      </c>
      <c r="E110" s="37">
        <v>-2.1922000000000001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45596</v>
      </c>
      <c r="B111" s="47">
        <v>10</v>
      </c>
      <c r="C111" s="47">
        <v>4</v>
      </c>
      <c r="D111" s="47">
        <v>14</v>
      </c>
      <c r="E111" s="37">
        <v>-2.5764999999999998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45596</v>
      </c>
      <c r="B112" s="47">
        <v>10</v>
      </c>
      <c r="C112" s="47">
        <v>4</v>
      </c>
      <c r="D112" s="47">
        <v>15</v>
      </c>
      <c r="E112" s="37">
        <v>5.5834000000000001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45596</v>
      </c>
      <c r="B113" s="47">
        <v>10</v>
      </c>
      <c r="C113" s="47">
        <v>4</v>
      </c>
      <c r="D113" s="47">
        <v>16</v>
      </c>
      <c r="E113" s="37">
        <v>5.0297999999999998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45596</v>
      </c>
      <c r="B114" s="47">
        <v>10</v>
      </c>
      <c r="C114" s="47">
        <v>4</v>
      </c>
      <c r="D114" s="47">
        <v>17</v>
      </c>
      <c r="E114" s="37">
        <v>11.3994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45596</v>
      </c>
      <c r="B115" s="47">
        <v>10</v>
      </c>
      <c r="C115" s="47">
        <v>4</v>
      </c>
      <c r="D115" s="47">
        <v>18</v>
      </c>
      <c r="E115" s="37">
        <v>28.4665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45596</v>
      </c>
      <c r="B116" s="47">
        <v>10</v>
      </c>
      <c r="C116" s="47">
        <v>4</v>
      </c>
      <c r="D116" s="47">
        <v>19</v>
      </c>
      <c r="E116" s="37">
        <v>23.602799999999998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45596</v>
      </c>
      <c r="B117" s="47">
        <v>10</v>
      </c>
      <c r="C117" s="47">
        <v>4</v>
      </c>
      <c r="D117" s="47">
        <v>20</v>
      </c>
      <c r="E117" s="37">
        <v>18.879300000000001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45596</v>
      </c>
      <c r="B118" s="47">
        <v>10</v>
      </c>
      <c r="C118" s="47">
        <v>4</v>
      </c>
      <c r="D118" s="47">
        <v>21</v>
      </c>
      <c r="E118" s="37">
        <v>16.279699999999998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45596</v>
      </c>
      <c r="B119" s="47">
        <v>10</v>
      </c>
      <c r="C119" s="47">
        <v>4</v>
      </c>
      <c r="D119" s="47">
        <v>22</v>
      </c>
      <c r="E119" s="37">
        <v>18.4315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45596</v>
      </c>
      <c r="B120" s="47">
        <v>10</v>
      </c>
      <c r="C120" s="47">
        <v>4</v>
      </c>
      <c r="D120" s="47">
        <v>23</v>
      </c>
      <c r="E120" s="37">
        <v>22.031300000000002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45596</v>
      </c>
      <c r="B121" s="47">
        <v>10</v>
      </c>
      <c r="C121" s="47">
        <v>4</v>
      </c>
      <c r="D121" s="47">
        <v>24</v>
      </c>
      <c r="E121" s="37">
        <v>21.1157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45597</v>
      </c>
      <c r="B122" s="47">
        <v>11</v>
      </c>
      <c r="C122" s="47">
        <v>5</v>
      </c>
      <c r="D122" s="47">
        <v>1</v>
      </c>
      <c r="E122" s="37">
        <v>27.016200000000001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45597</v>
      </c>
      <c r="B123" s="47">
        <v>11</v>
      </c>
      <c r="C123" s="47">
        <v>5</v>
      </c>
      <c r="D123" s="47">
        <v>2</v>
      </c>
      <c r="E123" s="37">
        <v>26.850300000000001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45597</v>
      </c>
      <c r="B124" s="47">
        <v>11</v>
      </c>
      <c r="C124" s="47">
        <v>5</v>
      </c>
      <c r="D124" s="47">
        <v>3</v>
      </c>
      <c r="E124" s="37">
        <v>26.116299999999999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45597</v>
      </c>
      <c r="B125" s="47">
        <v>11</v>
      </c>
      <c r="C125" s="47">
        <v>5</v>
      </c>
      <c r="D125" s="47">
        <v>4</v>
      </c>
      <c r="E125" s="37">
        <v>25.199100000000001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45597</v>
      </c>
      <c r="B126" s="47">
        <v>11</v>
      </c>
      <c r="C126" s="47">
        <v>5</v>
      </c>
      <c r="D126" s="47">
        <v>5</v>
      </c>
      <c r="E126" s="37">
        <v>24.085599999999999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45597</v>
      </c>
      <c r="B127" s="47">
        <v>11</v>
      </c>
      <c r="C127" s="47">
        <v>5</v>
      </c>
      <c r="D127" s="47">
        <v>6</v>
      </c>
      <c r="E127" s="37">
        <v>27.923500000000001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45597</v>
      </c>
      <c r="B128" s="47">
        <v>11</v>
      </c>
      <c r="C128" s="47">
        <v>5</v>
      </c>
      <c r="D128" s="47">
        <v>7</v>
      </c>
      <c r="E128" s="37">
        <v>27.736899999999999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45597</v>
      </c>
      <c r="B129" s="47">
        <v>11</v>
      </c>
      <c r="C129" s="47">
        <v>5</v>
      </c>
      <c r="D129" s="47">
        <v>8</v>
      </c>
      <c r="E129" s="37">
        <v>27.816400000000002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45597</v>
      </c>
      <c r="B130" s="47">
        <v>11</v>
      </c>
      <c r="C130" s="47">
        <v>5</v>
      </c>
      <c r="D130" s="47">
        <v>9</v>
      </c>
      <c r="E130" s="37">
        <v>-11.3011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45597</v>
      </c>
      <c r="B131" s="47">
        <v>11</v>
      </c>
      <c r="C131" s="47">
        <v>5</v>
      </c>
      <c r="D131" s="47">
        <v>10</v>
      </c>
      <c r="E131" s="37">
        <v>13.372299999999999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45597</v>
      </c>
      <c r="B132" s="47">
        <v>11</v>
      </c>
      <c r="C132" s="47">
        <v>5</v>
      </c>
      <c r="D132" s="47">
        <v>11</v>
      </c>
      <c r="E132" s="37">
        <v>6.0416999999999996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45597</v>
      </c>
      <c r="B133" s="47">
        <v>11</v>
      </c>
      <c r="C133" s="47">
        <v>5</v>
      </c>
      <c r="D133" s="47">
        <v>12</v>
      </c>
      <c r="E133" s="37">
        <v>8.5434000000000001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45597</v>
      </c>
      <c r="B134" s="47">
        <v>11</v>
      </c>
      <c r="C134" s="47">
        <v>5</v>
      </c>
      <c r="D134" s="47">
        <v>13</v>
      </c>
      <c r="E134" s="37">
        <v>9.7575000000000003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45597</v>
      </c>
      <c r="B135" s="47">
        <v>11</v>
      </c>
      <c r="C135" s="47">
        <v>5</v>
      </c>
      <c r="D135" s="47">
        <v>14</v>
      </c>
      <c r="E135" s="37">
        <v>14.319100000000001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45597</v>
      </c>
      <c r="B136" s="47">
        <v>11</v>
      </c>
      <c r="C136" s="47">
        <v>5</v>
      </c>
      <c r="D136" s="47">
        <v>15</v>
      </c>
      <c r="E136" s="37">
        <v>13.603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45597</v>
      </c>
      <c r="B137" s="47">
        <v>11</v>
      </c>
      <c r="C137" s="47">
        <v>5</v>
      </c>
      <c r="D137" s="47">
        <v>16</v>
      </c>
      <c r="E137" s="37">
        <v>15.2088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45597</v>
      </c>
      <c r="B138" s="47">
        <v>11</v>
      </c>
      <c r="C138" s="47">
        <v>5</v>
      </c>
      <c r="D138" s="47">
        <v>17</v>
      </c>
      <c r="E138" s="37">
        <v>22.182700000000001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45597</v>
      </c>
      <c r="B139" s="47">
        <v>11</v>
      </c>
      <c r="C139" s="47">
        <v>5</v>
      </c>
      <c r="D139" s="47">
        <v>18</v>
      </c>
      <c r="E139" s="37">
        <v>27.464099999999998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45597</v>
      </c>
      <c r="B140" s="47">
        <v>11</v>
      </c>
      <c r="C140" s="47">
        <v>5</v>
      </c>
      <c r="D140" s="47">
        <v>19</v>
      </c>
      <c r="E140" s="37">
        <v>27.273800000000001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45597</v>
      </c>
      <c r="B141" s="47">
        <v>11</v>
      </c>
      <c r="C141" s="47">
        <v>5</v>
      </c>
      <c r="D141" s="47">
        <v>20</v>
      </c>
      <c r="E141" s="37">
        <v>23.0684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45597</v>
      </c>
      <c r="B142" s="47">
        <v>11</v>
      </c>
      <c r="C142" s="47">
        <v>5</v>
      </c>
      <c r="D142" s="47">
        <v>21</v>
      </c>
      <c r="E142" s="37">
        <v>22.379000000000001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45597</v>
      </c>
      <c r="B143" s="47">
        <v>11</v>
      </c>
      <c r="C143" s="47">
        <v>5</v>
      </c>
      <c r="D143" s="47">
        <v>22</v>
      </c>
      <c r="E143" s="37">
        <v>20.048400000000001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45597</v>
      </c>
      <c r="B144" s="47">
        <v>11</v>
      </c>
      <c r="C144" s="47">
        <v>5</v>
      </c>
      <c r="D144" s="47">
        <v>23</v>
      </c>
      <c r="E144" s="37">
        <v>23.9514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45597</v>
      </c>
      <c r="B145" s="47">
        <v>11</v>
      </c>
      <c r="C145" s="47">
        <v>5</v>
      </c>
      <c r="D145" s="47">
        <v>24</v>
      </c>
      <c r="E145" s="37">
        <v>26.246400000000001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45598</v>
      </c>
      <c r="B146" s="47">
        <v>11</v>
      </c>
      <c r="C146" s="47">
        <v>6</v>
      </c>
      <c r="D146" s="47">
        <v>1</v>
      </c>
      <c r="E146" s="37">
        <v>20.1584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45598</v>
      </c>
      <c r="B147" s="47">
        <v>11</v>
      </c>
      <c r="C147" s="47">
        <v>6</v>
      </c>
      <c r="D147" s="47">
        <v>2</v>
      </c>
      <c r="E147" s="37">
        <v>20.1221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45598</v>
      </c>
      <c r="B148" s="47">
        <v>11</v>
      </c>
      <c r="C148" s="47">
        <v>6</v>
      </c>
      <c r="D148" s="47">
        <v>3</v>
      </c>
      <c r="E148" s="37">
        <v>22.223800000000001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45598</v>
      </c>
      <c r="B149" s="47">
        <v>11</v>
      </c>
      <c r="C149" s="47">
        <v>6</v>
      </c>
      <c r="D149" s="47">
        <v>4</v>
      </c>
      <c r="E149" s="37">
        <v>24.085000000000001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45598</v>
      </c>
      <c r="B150" s="47">
        <v>11</v>
      </c>
      <c r="C150" s="47">
        <v>6</v>
      </c>
      <c r="D150" s="47">
        <v>5</v>
      </c>
      <c r="E150" s="37">
        <v>25.627500000000001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45598</v>
      </c>
      <c r="B151" s="47">
        <v>11</v>
      </c>
      <c r="C151" s="47">
        <v>6</v>
      </c>
      <c r="D151" s="47">
        <v>6</v>
      </c>
      <c r="E151" s="37">
        <v>22.477900000000002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45598</v>
      </c>
      <c r="B152" s="47">
        <v>11</v>
      </c>
      <c r="C152" s="47">
        <v>6</v>
      </c>
      <c r="D152" s="47">
        <v>7</v>
      </c>
      <c r="E152" s="37">
        <v>23.0579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45598</v>
      </c>
      <c r="B153" s="47">
        <v>11</v>
      </c>
      <c r="C153" s="47">
        <v>6</v>
      </c>
      <c r="D153" s="47">
        <v>8</v>
      </c>
      <c r="E153" s="37">
        <v>9.9063999999999997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45598</v>
      </c>
      <c r="B154" s="47">
        <v>11</v>
      </c>
      <c r="C154" s="47">
        <v>6</v>
      </c>
      <c r="D154" s="47">
        <v>9</v>
      </c>
      <c r="E154" s="37">
        <v>16.578900000000001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45598</v>
      </c>
      <c r="B155" s="47">
        <v>11</v>
      </c>
      <c r="C155" s="47">
        <v>6</v>
      </c>
      <c r="D155" s="47">
        <v>10</v>
      </c>
      <c r="E155" s="37">
        <v>19.860199999999999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45598</v>
      </c>
      <c r="B156" s="47">
        <v>11</v>
      </c>
      <c r="C156" s="47">
        <v>6</v>
      </c>
      <c r="D156" s="47">
        <v>11</v>
      </c>
      <c r="E156" s="37">
        <v>8.0161999999999995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45598</v>
      </c>
      <c r="B157" s="47">
        <v>11</v>
      </c>
      <c r="C157" s="47">
        <v>6</v>
      </c>
      <c r="D157" s="47">
        <v>12</v>
      </c>
      <c r="E157" s="37">
        <v>7.0377999999999998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45598</v>
      </c>
      <c r="B158" s="47">
        <v>11</v>
      </c>
      <c r="C158" s="47">
        <v>6</v>
      </c>
      <c r="D158" s="47">
        <v>13</v>
      </c>
      <c r="E158" s="37">
        <v>5.6710000000000003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45598</v>
      </c>
      <c r="B159" s="47">
        <v>11</v>
      </c>
      <c r="C159" s="47">
        <v>6</v>
      </c>
      <c r="D159" s="47">
        <v>14</v>
      </c>
      <c r="E159" s="37">
        <v>2.0697000000000001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45598</v>
      </c>
      <c r="B160" s="47">
        <v>11</v>
      </c>
      <c r="C160" s="47">
        <v>6</v>
      </c>
      <c r="D160" s="47">
        <v>15</v>
      </c>
      <c r="E160" s="37">
        <v>2.3066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45598</v>
      </c>
      <c r="B161" s="47">
        <v>11</v>
      </c>
      <c r="C161" s="47">
        <v>6</v>
      </c>
      <c r="D161" s="47">
        <v>16</v>
      </c>
      <c r="E161" s="37">
        <v>2.403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45598</v>
      </c>
      <c r="B162" s="47">
        <v>11</v>
      </c>
      <c r="C162" s="47">
        <v>6</v>
      </c>
      <c r="D162" s="47">
        <v>17</v>
      </c>
      <c r="E162" s="37">
        <v>14.4366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45598</v>
      </c>
      <c r="B163" s="47">
        <v>11</v>
      </c>
      <c r="C163" s="47">
        <v>6</v>
      </c>
      <c r="D163" s="47">
        <v>18</v>
      </c>
      <c r="E163" s="37">
        <v>25.433800000000002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45598</v>
      </c>
      <c r="B164" s="47">
        <v>11</v>
      </c>
      <c r="C164" s="47">
        <v>6</v>
      </c>
      <c r="D164" s="47">
        <v>19</v>
      </c>
      <c r="E164" s="37">
        <v>22.344200000000001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45598</v>
      </c>
      <c r="B165" s="47">
        <v>11</v>
      </c>
      <c r="C165" s="47">
        <v>6</v>
      </c>
      <c r="D165" s="47">
        <v>20</v>
      </c>
      <c r="E165" s="37">
        <v>20.055099999999999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45598</v>
      </c>
      <c r="B166" s="47">
        <v>11</v>
      </c>
      <c r="C166" s="47">
        <v>6</v>
      </c>
      <c r="D166" s="47">
        <v>21</v>
      </c>
      <c r="E166" s="37">
        <v>23.998999999999999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45598</v>
      </c>
      <c r="B167" s="47">
        <v>11</v>
      </c>
      <c r="C167" s="47">
        <v>6</v>
      </c>
      <c r="D167" s="47">
        <v>22</v>
      </c>
      <c r="E167" s="37">
        <v>21.577999999999999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45598</v>
      </c>
      <c r="B168" s="47">
        <v>11</v>
      </c>
      <c r="C168" s="47">
        <v>6</v>
      </c>
      <c r="D168" s="47">
        <v>23</v>
      </c>
      <c r="E168" s="37">
        <v>18.291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45598</v>
      </c>
      <c r="B169" s="47">
        <v>11</v>
      </c>
      <c r="C169" s="47">
        <v>6</v>
      </c>
      <c r="D169" s="47">
        <v>24</v>
      </c>
      <c r="E169" s="37">
        <v>24.056000000000001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45599</v>
      </c>
      <c r="B170" s="47">
        <v>11</v>
      </c>
      <c r="C170" s="47">
        <v>7</v>
      </c>
      <c r="D170" s="47">
        <v>1</v>
      </c>
      <c r="E170" s="37">
        <v>21.208600000000001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45599</v>
      </c>
      <c r="B171" s="47">
        <v>11</v>
      </c>
      <c r="C171" s="47">
        <v>7</v>
      </c>
      <c r="D171" s="47">
        <v>2</v>
      </c>
      <c r="E171" s="37">
        <v>22.749500000000001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45599</v>
      </c>
      <c r="B172" s="47">
        <v>11</v>
      </c>
      <c r="C172" s="47">
        <v>7</v>
      </c>
      <c r="D172" s="47">
        <v>3</v>
      </c>
      <c r="E172" s="37">
        <v>17.848500000000001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45599</v>
      </c>
      <c r="B173" s="47">
        <v>11</v>
      </c>
      <c r="C173" s="47">
        <v>7</v>
      </c>
      <c r="D173" s="47">
        <v>4</v>
      </c>
      <c r="E173" s="37">
        <v>21.9068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45599</v>
      </c>
      <c r="B174" s="47">
        <v>11</v>
      </c>
      <c r="C174" s="47">
        <v>7</v>
      </c>
      <c r="D174" s="47">
        <v>5</v>
      </c>
      <c r="E174" s="37">
        <v>26.432600000000001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45599</v>
      </c>
      <c r="B175" s="47">
        <v>11</v>
      </c>
      <c r="C175" s="47">
        <v>7</v>
      </c>
      <c r="D175" s="47">
        <v>6</v>
      </c>
      <c r="E175" s="37">
        <v>27.670300000000001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45599</v>
      </c>
      <c r="B176" s="47">
        <v>11</v>
      </c>
      <c r="C176" s="47">
        <v>7</v>
      </c>
      <c r="D176" s="47">
        <v>7</v>
      </c>
      <c r="E176" s="37">
        <v>19.976600000000001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45599</v>
      </c>
      <c r="B177" s="47">
        <v>11</v>
      </c>
      <c r="C177" s="47">
        <v>7</v>
      </c>
      <c r="D177" s="47">
        <v>8</v>
      </c>
      <c r="E177" s="37">
        <v>11.4292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45599</v>
      </c>
      <c r="B178" s="47">
        <v>11</v>
      </c>
      <c r="C178" s="47">
        <v>7</v>
      </c>
      <c r="D178" s="47">
        <v>9</v>
      </c>
      <c r="E178" s="37">
        <v>7.2300000000000003E-2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45599</v>
      </c>
      <c r="B179" s="47">
        <v>11</v>
      </c>
      <c r="C179" s="47">
        <v>7</v>
      </c>
      <c r="D179" s="47">
        <v>10</v>
      </c>
      <c r="E179" s="37">
        <v>-2.9489999999999998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45599</v>
      </c>
      <c r="B180" s="47">
        <v>11</v>
      </c>
      <c r="C180" s="47">
        <v>7</v>
      </c>
      <c r="D180" s="47">
        <v>11</v>
      </c>
      <c r="E180" s="37">
        <v>-9.7020999999999997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45599</v>
      </c>
      <c r="B181" s="47">
        <v>11</v>
      </c>
      <c r="C181" s="47">
        <v>7</v>
      </c>
      <c r="D181" s="47">
        <v>12</v>
      </c>
      <c r="E181" s="37">
        <v>-8.8963999999999999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45599</v>
      </c>
      <c r="B182" s="47">
        <v>11</v>
      </c>
      <c r="C182" s="47">
        <v>7</v>
      </c>
      <c r="D182" s="47">
        <v>13</v>
      </c>
      <c r="E182" s="37">
        <v>-20.241499999999998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45599</v>
      </c>
      <c r="B183" s="47">
        <v>11</v>
      </c>
      <c r="C183" s="47">
        <v>7</v>
      </c>
      <c r="D183" s="47">
        <v>14</v>
      </c>
      <c r="E183" s="37">
        <v>-5.0679999999999996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45599</v>
      </c>
      <c r="B184" s="47">
        <v>11</v>
      </c>
      <c r="C184" s="47">
        <v>7</v>
      </c>
      <c r="D184" s="47">
        <v>15</v>
      </c>
      <c r="E184" s="37">
        <v>-5.2286000000000001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45599</v>
      </c>
      <c r="B185" s="47">
        <v>11</v>
      </c>
      <c r="C185" s="47">
        <v>7</v>
      </c>
      <c r="D185" s="47">
        <v>16</v>
      </c>
      <c r="E185" s="37">
        <v>12.7186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45599</v>
      </c>
      <c r="B186" s="47">
        <v>11</v>
      </c>
      <c r="C186" s="47">
        <v>7</v>
      </c>
      <c r="D186" s="47">
        <v>17</v>
      </c>
      <c r="E186" s="37">
        <v>30.107099999999999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45599</v>
      </c>
      <c r="B187" s="47">
        <v>11</v>
      </c>
      <c r="C187" s="47">
        <v>7</v>
      </c>
      <c r="D187" s="47">
        <v>18</v>
      </c>
      <c r="E187" s="37">
        <v>34.086799999999997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45599</v>
      </c>
      <c r="B188" s="47">
        <v>11</v>
      </c>
      <c r="C188" s="47">
        <v>7</v>
      </c>
      <c r="D188" s="47">
        <v>19</v>
      </c>
      <c r="E188" s="37">
        <v>29.068000000000001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45599</v>
      </c>
      <c r="B189" s="47">
        <v>11</v>
      </c>
      <c r="C189" s="47">
        <v>7</v>
      </c>
      <c r="D189" s="47">
        <v>20</v>
      </c>
      <c r="E189" s="37">
        <v>25.214500000000001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45599</v>
      </c>
      <c r="B190" s="47">
        <v>11</v>
      </c>
      <c r="C190" s="47">
        <v>7</v>
      </c>
      <c r="D190" s="47">
        <v>21</v>
      </c>
      <c r="E190" s="37">
        <v>23.8916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45599</v>
      </c>
      <c r="B191" s="47">
        <v>11</v>
      </c>
      <c r="C191" s="47">
        <v>7</v>
      </c>
      <c r="D191" s="47">
        <v>22</v>
      </c>
      <c r="E191" s="37">
        <v>23.418700000000001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45599</v>
      </c>
      <c r="B192" s="47">
        <v>11</v>
      </c>
      <c r="C192" s="47">
        <v>7</v>
      </c>
      <c r="D192" s="47">
        <v>23</v>
      </c>
      <c r="E192" s="37">
        <v>22.4283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45599</v>
      </c>
      <c r="B193" s="47">
        <v>11</v>
      </c>
      <c r="C193" s="47">
        <v>7</v>
      </c>
      <c r="D193" s="47">
        <v>24</v>
      </c>
      <c r="E193" s="37">
        <v>22.2334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45600</v>
      </c>
      <c r="B194" s="47">
        <v>11</v>
      </c>
      <c r="C194" s="47">
        <v>1</v>
      </c>
      <c r="D194" s="47">
        <v>1</v>
      </c>
      <c r="E194" s="37">
        <v>22.404599999999999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45600</v>
      </c>
      <c r="B195" s="47">
        <v>11</v>
      </c>
      <c r="C195" s="47">
        <v>1</v>
      </c>
      <c r="D195" s="47">
        <v>2</v>
      </c>
      <c r="E195" s="37">
        <v>23.708400000000001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45600</v>
      </c>
      <c r="B196" s="47">
        <v>11</v>
      </c>
      <c r="C196" s="47">
        <v>1</v>
      </c>
      <c r="D196" s="47">
        <v>3</v>
      </c>
      <c r="E196" s="37">
        <v>23.2606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45600</v>
      </c>
      <c r="B197" s="47">
        <v>11</v>
      </c>
      <c r="C197" s="47">
        <v>1</v>
      </c>
      <c r="D197" s="47">
        <v>4</v>
      </c>
      <c r="E197" s="37">
        <v>25.024999999999999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45600</v>
      </c>
      <c r="B198" s="47">
        <v>11</v>
      </c>
      <c r="C198" s="47">
        <v>1</v>
      </c>
      <c r="D198" s="47">
        <v>5</v>
      </c>
      <c r="E198" s="37">
        <v>28.149000000000001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45600</v>
      </c>
      <c r="B199" s="47">
        <v>11</v>
      </c>
      <c r="C199" s="47">
        <v>1</v>
      </c>
      <c r="D199" s="47">
        <v>6</v>
      </c>
      <c r="E199" s="37">
        <v>31.857199999999999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45600</v>
      </c>
      <c r="B200" s="47">
        <v>11</v>
      </c>
      <c r="C200" s="47">
        <v>1</v>
      </c>
      <c r="D200" s="47">
        <v>7</v>
      </c>
      <c r="E200" s="37">
        <v>39.208199999999998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45600</v>
      </c>
      <c r="B201" s="47">
        <v>11</v>
      </c>
      <c r="C201" s="47">
        <v>1</v>
      </c>
      <c r="D201" s="47">
        <v>8</v>
      </c>
      <c r="E201" s="37">
        <v>10.640499999999999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45600</v>
      </c>
      <c r="B202" s="47">
        <v>11</v>
      </c>
      <c r="C202" s="47">
        <v>1</v>
      </c>
      <c r="D202" s="47">
        <v>9</v>
      </c>
      <c r="E202" s="37">
        <v>6.4447000000000001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45600</v>
      </c>
      <c r="B203" s="47">
        <v>11</v>
      </c>
      <c r="C203" s="47">
        <v>1</v>
      </c>
      <c r="D203" s="47">
        <v>10</v>
      </c>
      <c r="E203" s="37">
        <v>-3.4481999999999999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45600</v>
      </c>
      <c r="B204" s="47">
        <v>11</v>
      </c>
      <c r="C204" s="47">
        <v>1</v>
      </c>
      <c r="D204" s="47">
        <v>11</v>
      </c>
      <c r="E204" s="37">
        <v>-0.34799999999999998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45600</v>
      </c>
      <c r="B205" s="47">
        <v>11</v>
      </c>
      <c r="C205" s="47">
        <v>1</v>
      </c>
      <c r="D205" s="47">
        <v>12</v>
      </c>
      <c r="E205" s="37">
        <v>1.5901000000000001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45600</v>
      </c>
      <c r="B206" s="47">
        <v>11</v>
      </c>
      <c r="C206" s="47">
        <v>1</v>
      </c>
      <c r="D206" s="47">
        <v>13</v>
      </c>
      <c r="E206" s="37">
        <v>-2.7357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45600</v>
      </c>
      <c r="B207" s="47">
        <v>11</v>
      </c>
      <c r="C207" s="47">
        <v>1</v>
      </c>
      <c r="D207" s="47">
        <v>14</v>
      </c>
      <c r="E207" s="37">
        <v>-5.6247999999999996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45600</v>
      </c>
      <c r="B208" s="47">
        <v>11</v>
      </c>
      <c r="C208" s="47">
        <v>1</v>
      </c>
      <c r="D208" s="47">
        <v>15</v>
      </c>
      <c r="E208" s="37">
        <v>-7.0172999999999996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45600</v>
      </c>
      <c r="B209" s="47">
        <v>11</v>
      </c>
      <c r="C209" s="47">
        <v>1</v>
      </c>
      <c r="D209" s="47">
        <v>16</v>
      </c>
      <c r="E209" s="37">
        <v>19.9772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45600</v>
      </c>
      <c r="B210" s="47">
        <v>11</v>
      </c>
      <c r="C210" s="47">
        <v>1</v>
      </c>
      <c r="D210" s="47">
        <v>17</v>
      </c>
      <c r="E210" s="37">
        <v>27.532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45600</v>
      </c>
      <c r="B211" s="47">
        <v>11</v>
      </c>
      <c r="C211" s="47">
        <v>1</v>
      </c>
      <c r="D211" s="47">
        <v>18</v>
      </c>
      <c r="E211" s="37">
        <v>37.004800000000003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45600</v>
      </c>
      <c r="B212" s="47">
        <v>11</v>
      </c>
      <c r="C212" s="47">
        <v>1</v>
      </c>
      <c r="D212" s="47">
        <v>19</v>
      </c>
      <c r="E212" s="37">
        <v>32.794699999999999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45600</v>
      </c>
      <c r="B213" s="47">
        <v>11</v>
      </c>
      <c r="C213" s="47">
        <v>1</v>
      </c>
      <c r="D213" s="47">
        <v>20</v>
      </c>
      <c r="E213" s="37">
        <v>34.198399999999999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45600</v>
      </c>
      <c r="B214" s="47">
        <v>11</v>
      </c>
      <c r="C214" s="47">
        <v>1</v>
      </c>
      <c r="D214" s="47">
        <v>21</v>
      </c>
      <c r="E214" s="37">
        <v>30.898399999999999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45600</v>
      </c>
      <c r="B215" s="47">
        <v>11</v>
      </c>
      <c r="C215" s="47">
        <v>1</v>
      </c>
      <c r="D215" s="47">
        <v>22</v>
      </c>
      <c r="E215" s="37">
        <v>28.3108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45600</v>
      </c>
      <c r="B216" s="47">
        <v>11</v>
      </c>
      <c r="C216" s="47">
        <v>1</v>
      </c>
      <c r="D216" s="47">
        <v>23</v>
      </c>
      <c r="E216" s="37">
        <v>27.544699999999999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45600</v>
      </c>
      <c r="B217" s="47">
        <v>11</v>
      </c>
      <c r="C217" s="47">
        <v>1</v>
      </c>
      <c r="D217" s="47">
        <v>24</v>
      </c>
      <c r="E217" s="37">
        <v>24.933800000000002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45601</v>
      </c>
      <c r="B218" s="47">
        <v>11</v>
      </c>
      <c r="C218" s="47">
        <v>2</v>
      </c>
      <c r="D218" s="47">
        <v>1</v>
      </c>
      <c r="E218" s="37">
        <v>23.9208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45601</v>
      </c>
      <c r="B219" s="47">
        <v>11</v>
      </c>
      <c r="C219" s="47">
        <v>2</v>
      </c>
      <c r="D219" s="47">
        <v>2</v>
      </c>
      <c r="E219" s="37">
        <v>26.923999999999999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45601</v>
      </c>
      <c r="B220" s="47">
        <v>11</v>
      </c>
      <c r="C220" s="47">
        <v>2</v>
      </c>
      <c r="D220" s="47">
        <v>3</v>
      </c>
      <c r="E220" s="37">
        <v>24.694700000000001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45601</v>
      </c>
      <c r="B221" s="47">
        <v>11</v>
      </c>
      <c r="C221" s="47">
        <v>2</v>
      </c>
      <c r="D221" s="47">
        <v>4</v>
      </c>
      <c r="E221" s="37">
        <v>27.7348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45601</v>
      </c>
      <c r="B222" s="47">
        <v>11</v>
      </c>
      <c r="C222" s="47">
        <v>2</v>
      </c>
      <c r="D222" s="47">
        <v>5</v>
      </c>
      <c r="E222" s="37">
        <v>28.040600000000001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45601</v>
      </c>
      <c r="B223" s="47">
        <v>11</v>
      </c>
      <c r="C223" s="47">
        <v>2</v>
      </c>
      <c r="D223" s="47">
        <v>6</v>
      </c>
      <c r="E223" s="37">
        <v>34.712699999999998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45601</v>
      </c>
      <c r="B224" s="47">
        <v>11</v>
      </c>
      <c r="C224" s="47">
        <v>2</v>
      </c>
      <c r="D224" s="47">
        <v>7</v>
      </c>
      <c r="E224" s="37">
        <v>33.299599999999998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45601</v>
      </c>
      <c r="B225" s="47">
        <v>11</v>
      </c>
      <c r="C225" s="47">
        <v>2</v>
      </c>
      <c r="D225" s="47">
        <v>8</v>
      </c>
      <c r="E225" s="37">
        <v>4.8822999999999999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45601</v>
      </c>
      <c r="B226" s="47">
        <v>11</v>
      </c>
      <c r="C226" s="47">
        <v>2</v>
      </c>
      <c r="D226" s="47">
        <v>9</v>
      </c>
      <c r="E226" s="37">
        <v>0.48349999999999999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45601</v>
      </c>
      <c r="B227" s="47">
        <v>11</v>
      </c>
      <c r="C227" s="47">
        <v>2</v>
      </c>
      <c r="D227" s="47">
        <v>10</v>
      </c>
      <c r="E227" s="37">
        <v>8.8828999999999994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45601</v>
      </c>
      <c r="B228" s="47">
        <v>11</v>
      </c>
      <c r="C228" s="47">
        <v>2</v>
      </c>
      <c r="D228" s="47">
        <v>11</v>
      </c>
      <c r="E228" s="37">
        <v>10.0307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45601</v>
      </c>
      <c r="B229" s="47">
        <v>11</v>
      </c>
      <c r="C229" s="47">
        <v>2</v>
      </c>
      <c r="D229" s="47">
        <v>12</v>
      </c>
      <c r="E229" s="37">
        <v>-10.3378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45601</v>
      </c>
      <c r="B230" s="47">
        <v>11</v>
      </c>
      <c r="C230" s="47">
        <v>2</v>
      </c>
      <c r="D230" s="47">
        <v>13</v>
      </c>
      <c r="E230" s="37">
        <v>-29.090199999999999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45601</v>
      </c>
      <c r="B231" s="47">
        <v>11</v>
      </c>
      <c r="C231" s="47">
        <v>2</v>
      </c>
      <c r="D231" s="47">
        <v>14</v>
      </c>
      <c r="E231" s="37">
        <v>-13.6967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45601</v>
      </c>
      <c r="B232" s="47">
        <v>11</v>
      </c>
      <c r="C232" s="47">
        <v>2</v>
      </c>
      <c r="D232" s="47">
        <v>15</v>
      </c>
      <c r="E232" s="37">
        <v>11.903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45601</v>
      </c>
      <c r="B233" s="47">
        <v>11</v>
      </c>
      <c r="C233" s="47">
        <v>2</v>
      </c>
      <c r="D233" s="47">
        <v>16</v>
      </c>
      <c r="E233" s="37">
        <v>29.799800000000001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45601</v>
      </c>
      <c r="B234" s="47">
        <v>11</v>
      </c>
      <c r="C234" s="47">
        <v>2</v>
      </c>
      <c r="D234" s="47">
        <v>17</v>
      </c>
      <c r="E234" s="37">
        <v>36.627299999999998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45601</v>
      </c>
      <c r="B235" s="47">
        <v>11</v>
      </c>
      <c r="C235" s="47">
        <v>2</v>
      </c>
      <c r="D235" s="47">
        <v>18</v>
      </c>
      <c r="E235" s="37">
        <v>34.960099999999997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45601</v>
      </c>
      <c r="B236" s="47">
        <v>11</v>
      </c>
      <c r="C236" s="47">
        <v>2</v>
      </c>
      <c r="D236" s="47">
        <v>19</v>
      </c>
      <c r="E236" s="37">
        <v>35.314700000000002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45601</v>
      </c>
      <c r="B237" s="47">
        <v>11</v>
      </c>
      <c r="C237" s="47">
        <v>2</v>
      </c>
      <c r="D237" s="47">
        <v>20</v>
      </c>
      <c r="E237" s="37">
        <v>37.5593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45601</v>
      </c>
      <c r="B238" s="47">
        <v>11</v>
      </c>
      <c r="C238" s="47">
        <v>2</v>
      </c>
      <c r="D238" s="47">
        <v>21</v>
      </c>
      <c r="E238" s="37">
        <v>36.164700000000003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45601</v>
      </c>
      <c r="B239" s="47">
        <v>11</v>
      </c>
      <c r="C239" s="47">
        <v>2</v>
      </c>
      <c r="D239" s="47">
        <v>22</v>
      </c>
      <c r="E239" s="37">
        <v>32.848700000000001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45601</v>
      </c>
      <c r="B240" s="47">
        <v>11</v>
      </c>
      <c r="C240" s="47">
        <v>2</v>
      </c>
      <c r="D240" s="47">
        <v>23</v>
      </c>
      <c r="E240" s="37">
        <v>34.389099999999999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45601</v>
      </c>
      <c r="B241" s="47">
        <v>11</v>
      </c>
      <c r="C241" s="47">
        <v>2</v>
      </c>
      <c r="D241" s="47">
        <v>24</v>
      </c>
      <c r="E241" s="37">
        <v>35.163400000000003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45602</v>
      </c>
      <c r="B242" s="47">
        <v>11</v>
      </c>
      <c r="C242" s="47">
        <v>3</v>
      </c>
      <c r="D242" s="47">
        <v>1</v>
      </c>
      <c r="E242" s="37">
        <v>36.254399999999997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45602</v>
      </c>
      <c r="B243" s="47">
        <v>11</v>
      </c>
      <c r="C243" s="47">
        <v>3</v>
      </c>
      <c r="D243" s="47">
        <v>2</v>
      </c>
      <c r="E243" s="37">
        <v>34.7517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45602</v>
      </c>
      <c r="B244" s="47">
        <v>11</v>
      </c>
      <c r="C244" s="47">
        <v>3</v>
      </c>
      <c r="D244" s="47">
        <v>3</v>
      </c>
      <c r="E244" s="37">
        <v>35.086599999999997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45602</v>
      </c>
      <c r="B245" s="47">
        <v>11</v>
      </c>
      <c r="C245" s="47">
        <v>3</v>
      </c>
      <c r="D245" s="47">
        <v>4</v>
      </c>
      <c r="E245" s="37">
        <v>39.049799999999998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45602</v>
      </c>
      <c r="B246" s="47">
        <v>11</v>
      </c>
      <c r="C246" s="47">
        <v>3</v>
      </c>
      <c r="D246" s="47">
        <v>5</v>
      </c>
      <c r="E246" s="37">
        <v>42.156500000000001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45602</v>
      </c>
      <c r="B247" s="47">
        <v>11</v>
      </c>
      <c r="C247" s="47">
        <v>3</v>
      </c>
      <c r="D247" s="47">
        <v>6</v>
      </c>
      <c r="E247" s="37">
        <v>41.680399999999999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45602</v>
      </c>
      <c r="B248" s="47">
        <v>11</v>
      </c>
      <c r="C248" s="47">
        <v>3</v>
      </c>
      <c r="D248" s="47">
        <v>7</v>
      </c>
      <c r="E248" s="37">
        <v>39.5854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45602</v>
      </c>
      <c r="B249" s="47">
        <v>11</v>
      </c>
      <c r="C249" s="47">
        <v>3</v>
      </c>
      <c r="D249" s="47">
        <v>8</v>
      </c>
      <c r="E249" s="37">
        <v>20.235800000000001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45602</v>
      </c>
      <c r="B250" s="47">
        <v>11</v>
      </c>
      <c r="C250" s="47">
        <v>3</v>
      </c>
      <c r="D250" s="47">
        <v>9</v>
      </c>
      <c r="E250" s="37">
        <v>8.6056000000000008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45602</v>
      </c>
      <c r="B251" s="47">
        <v>11</v>
      </c>
      <c r="C251" s="47">
        <v>3</v>
      </c>
      <c r="D251" s="47">
        <v>10</v>
      </c>
      <c r="E251" s="37">
        <v>7.6680000000000001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45602</v>
      </c>
      <c r="B252" s="47">
        <v>11</v>
      </c>
      <c r="C252" s="47">
        <v>3</v>
      </c>
      <c r="D252" s="47">
        <v>11</v>
      </c>
      <c r="E252" s="37">
        <v>1.5342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45602</v>
      </c>
      <c r="B253" s="47">
        <v>11</v>
      </c>
      <c r="C253" s="47">
        <v>3</v>
      </c>
      <c r="D253" s="47">
        <v>12</v>
      </c>
      <c r="E253" s="37">
        <v>0.5786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45602</v>
      </c>
      <c r="B254" s="47">
        <v>11</v>
      </c>
      <c r="C254" s="47">
        <v>3</v>
      </c>
      <c r="D254" s="47">
        <v>13</v>
      </c>
      <c r="E254" s="37">
        <v>-4.7546999999999997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45602</v>
      </c>
      <c r="B255" s="47">
        <v>11</v>
      </c>
      <c r="C255" s="47">
        <v>3</v>
      </c>
      <c r="D255" s="47">
        <v>14</v>
      </c>
      <c r="E255" s="37">
        <v>-16.814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45602</v>
      </c>
      <c r="B256" s="47">
        <v>11</v>
      </c>
      <c r="C256" s="47">
        <v>3</v>
      </c>
      <c r="D256" s="47">
        <v>15</v>
      </c>
      <c r="E256" s="37">
        <v>-16.078900000000001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45602</v>
      </c>
      <c r="B257" s="47">
        <v>11</v>
      </c>
      <c r="C257" s="47">
        <v>3</v>
      </c>
      <c r="D257" s="47">
        <v>16</v>
      </c>
      <c r="E257" s="37">
        <v>20.1005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45602</v>
      </c>
      <c r="B258" s="47">
        <v>11</v>
      </c>
      <c r="C258" s="47">
        <v>3</v>
      </c>
      <c r="D258" s="47">
        <v>17</v>
      </c>
      <c r="E258" s="37">
        <v>31.804200000000002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45602</v>
      </c>
      <c r="B259" s="47">
        <v>11</v>
      </c>
      <c r="C259" s="47">
        <v>3</v>
      </c>
      <c r="D259" s="47">
        <v>18</v>
      </c>
      <c r="E259" s="37">
        <v>34.6462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45602</v>
      </c>
      <c r="B260" s="47">
        <v>11</v>
      </c>
      <c r="C260" s="47">
        <v>3</v>
      </c>
      <c r="D260" s="47">
        <v>19</v>
      </c>
      <c r="E260" s="37">
        <v>36.7898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45602</v>
      </c>
      <c r="B261" s="47">
        <v>11</v>
      </c>
      <c r="C261" s="47">
        <v>3</v>
      </c>
      <c r="D261" s="47">
        <v>20</v>
      </c>
      <c r="E261" s="37">
        <v>39.036000000000001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45602</v>
      </c>
      <c r="B262" s="47">
        <v>11</v>
      </c>
      <c r="C262" s="47">
        <v>3</v>
      </c>
      <c r="D262" s="47">
        <v>21</v>
      </c>
      <c r="E262" s="37">
        <v>40.461199999999998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45602</v>
      </c>
      <c r="B263" s="47">
        <v>11</v>
      </c>
      <c r="C263" s="47">
        <v>3</v>
      </c>
      <c r="D263" s="47">
        <v>22</v>
      </c>
      <c r="E263" s="37">
        <v>37.83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45602</v>
      </c>
      <c r="B264" s="47">
        <v>11</v>
      </c>
      <c r="C264" s="47">
        <v>3</v>
      </c>
      <c r="D264" s="47">
        <v>23</v>
      </c>
      <c r="E264" s="37">
        <v>36.612499999999997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45602</v>
      </c>
      <c r="B265" s="47">
        <v>11</v>
      </c>
      <c r="C265" s="47">
        <v>3</v>
      </c>
      <c r="D265" s="47">
        <v>24</v>
      </c>
      <c r="E265" s="37">
        <v>40.128500000000003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45603</v>
      </c>
      <c r="B266" s="47">
        <v>11</v>
      </c>
      <c r="C266" s="47">
        <v>4</v>
      </c>
      <c r="D266" s="47">
        <v>1</v>
      </c>
      <c r="E266" s="37">
        <v>34.087699999999998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45603</v>
      </c>
      <c r="B267" s="47">
        <v>11</v>
      </c>
      <c r="C267" s="47">
        <v>4</v>
      </c>
      <c r="D267" s="47">
        <v>2</v>
      </c>
      <c r="E267" s="37">
        <v>15.731299999999999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45603</v>
      </c>
      <c r="B268" s="47">
        <v>11</v>
      </c>
      <c r="C268" s="47">
        <v>4</v>
      </c>
      <c r="D268" s="47">
        <v>3</v>
      </c>
      <c r="E268" s="37">
        <v>40.034199999999998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45603</v>
      </c>
      <c r="B269" s="47">
        <v>11</v>
      </c>
      <c r="C269" s="47">
        <v>4</v>
      </c>
      <c r="D269" s="47">
        <v>4</v>
      </c>
      <c r="E269" s="37">
        <v>39.1126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45603</v>
      </c>
      <c r="B270" s="47">
        <v>11</v>
      </c>
      <c r="C270" s="47">
        <v>4</v>
      </c>
      <c r="D270" s="47">
        <v>5</v>
      </c>
      <c r="E270" s="37">
        <v>41.374400000000001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45603</v>
      </c>
      <c r="B271" s="47">
        <v>11</v>
      </c>
      <c r="C271" s="47">
        <v>4</v>
      </c>
      <c r="D271" s="47">
        <v>6</v>
      </c>
      <c r="E271" s="37">
        <v>47.826999999999998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45603</v>
      </c>
      <c r="B272" s="47">
        <v>11</v>
      </c>
      <c r="C272" s="47">
        <v>4</v>
      </c>
      <c r="D272" s="47">
        <v>7</v>
      </c>
      <c r="E272" s="37">
        <v>66.116399999999999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45603</v>
      </c>
      <c r="B273" s="47">
        <v>11</v>
      </c>
      <c r="C273" s="47">
        <v>4</v>
      </c>
      <c r="D273" s="47">
        <v>8</v>
      </c>
      <c r="E273" s="37">
        <v>20.444400000000002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45603</v>
      </c>
      <c r="B274" s="47">
        <v>11</v>
      </c>
      <c r="C274" s="47">
        <v>4</v>
      </c>
      <c r="D274" s="47">
        <v>9</v>
      </c>
      <c r="E274" s="37">
        <v>12.162599999999999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45603</v>
      </c>
      <c r="B275" s="47">
        <v>11</v>
      </c>
      <c r="C275" s="47">
        <v>4</v>
      </c>
      <c r="D275" s="47">
        <v>10</v>
      </c>
      <c r="E275" s="37">
        <v>11.618600000000001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45603</v>
      </c>
      <c r="B276" s="47">
        <v>11</v>
      </c>
      <c r="C276" s="47">
        <v>4</v>
      </c>
      <c r="D276" s="47">
        <v>11</v>
      </c>
      <c r="E276" s="37">
        <v>11.966900000000001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45603</v>
      </c>
      <c r="B277" s="47">
        <v>11</v>
      </c>
      <c r="C277" s="47">
        <v>4</v>
      </c>
      <c r="D277" s="47">
        <v>12</v>
      </c>
      <c r="E277" s="37">
        <v>9.3226999999999993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45603</v>
      </c>
      <c r="B278" s="47">
        <v>11</v>
      </c>
      <c r="C278" s="47">
        <v>4</v>
      </c>
      <c r="D278" s="47">
        <v>13</v>
      </c>
      <c r="E278" s="37">
        <v>6.55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45603</v>
      </c>
      <c r="B279" s="47">
        <v>11</v>
      </c>
      <c r="C279" s="47">
        <v>4</v>
      </c>
      <c r="D279" s="47">
        <v>14</v>
      </c>
      <c r="E279" s="37">
        <v>4.2887000000000004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45603</v>
      </c>
      <c r="B280" s="47">
        <v>11</v>
      </c>
      <c r="C280" s="47">
        <v>4</v>
      </c>
      <c r="D280" s="47">
        <v>15</v>
      </c>
      <c r="E280" s="37">
        <v>5.8083999999999998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45603</v>
      </c>
      <c r="B281" s="47">
        <v>11</v>
      </c>
      <c r="C281" s="47">
        <v>4</v>
      </c>
      <c r="D281" s="47">
        <v>16</v>
      </c>
      <c r="E281" s="37">
        <v>26.8005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45603</v>
      </c>
      <c r="B282" s="47">
        <v>11</v>
      </c>
      <c r="C282" s="47">
        <v>4</v>
      </c>
      <c r="D282" s="47">
        <v>17</v>
      </c>
      <c r="E282" s="37">
        <v>36.537799999999997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45603</v>
      </c>
      <c r="B283" s="47">
        <v>11</v>
      </c>
      <c r="C283" s="47">
        <v>4</v>
      </c>
      <c r="D283" s="47">
        <v>18</v>
      </c>
      <c r="E283" s="37">
        <v>43.409100000000002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45603</v>
      </c>
      <c r="B284" s="47">
        <v>11</v>
      </c>
      <c r="C284" s="47">
        <v>4</v>
      </c>
      <c r="D284" s="47">
        <v>19</v>
      </c>
      <c r="E284" s="37">
        <v>36.774700000000003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45603</v>
      </c>
      <c r="B285" s="47">
        <v>11</v>
      </c>
      <c r="C285" s="47">
        <v>4</v>
      </c>
      <c r="D285" s="47">
        <v>20</v>
      </c>
      <c r="E285" s="37">
        <v>45.063000000000002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45603</v>
      </c>
      <c r="B286" s="47">
        <v>11</v>
      </c>
      <c r="C286" s="47">
        <v>4</v>
      </c>
      <c r="D286" s="47">
        <v>21</v>
      </c>
      <c r="E286" s="37">
        <v>41.268599999999999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45603</v>
      </c>
      <c r="B287" s="47">
        <v>11</v>
      </c>
      <c r="C287" s="47">
        <v>4</v>
      </c>
      <c r="D287" s="47">
        <v>22</v>
      </c>
      <c r="E287" s="37">
        <v>44.601500000000001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45603</v>
      </c>
      <c r="B288" s="47">
        <v>11</v>
      </c>
      <c r="C288" s="47">
        <v>4</v>
      </c>
      <c r="D288" s="47">
        <v>23</v>
      </c>
      <c r="E288" s="37">
        <v>41.471200000000003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45603</v>
      </c>
      <c r="B289" s="47">
        <v>11</v>
      </c>
      <c r="C289" s="47">
        <v>4</v>
      </c>
      <c r="D289" s="47">
        <v>24</v>
      </c>
      <c r="E289" s="37">
        <v>40.366900000000001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45604</v>
      </c>
      <c r="B290" s="47">
        <v>11</v>
      </c>
      <c r="C290" s="47">
        <v>5</v>
      </c>
      <c r="D290" s="47">
        <v>1</v>
      </c>
      <c r="E290" s="37">
        <v>48.764299999999999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45604</v>
      </c>
      <c r="B291" s="47">
        <v>11</v>
      </c>
      <c r="C291" s="47">
        <v>5</v>
      </c>
      <c r="D291" s="47">
        <v>2</v>
      </c>
      <c r="E291" s="37">
        <v>40.411799999999999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45604</v>
      </c>
      <c r="B292" s="47">
        <v>11</v>
      </c>
      <c r="C292" s="47">
        <v>5</v>
      </c>
      <c r="D292" s="47">
        <v>3</v>
      </c>
      <c r="E292" s="37">
        <v>39.9846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45604</v>
      </c>
      <c r="B293" s="47">
        <v>11</v>
      </c>
      <c r="C293" s="47">
        <v>5</v>
      </c>
      <c r="D293" s="47">
        <v>4</v>
      </c>
      <c r="E293" s="37">
        <v>39.399099999999997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45604</v>
      </c>
      <c r="B294" s="47">
        <v>11</v>
      </c>
      <c r="C294" s="47">
        <v>5</v>
      </c>
      <c r="D294" s="47">
        <v>5</v>
      </c>
      <c r="E294" s="37">
        <v>45.091799999999999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45604</v>
      </c>
      <c r="B295" s="47">
        <v>11</v>
      </c>
      <c r="C295" s="47">
        <v>5</v>
      </c>
      <c r="D295" s="47">
        <v>6</v>
      </c>
      <c r="E295" s="37">
        <v>44.447400000000002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45604</v>
      </c>
      <c r="B296" s="47">
        <v>11</v>
      </c>
      <c r="C296" s="47">
        <v>5</v>
      </c>
      <c r="D296" s="47">
        <v>7</v>
      </c>
      <c r="E296" s="37">
        <v>42.069200000000002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45604</v>
      </c>
      <c r="B297" s="47">
        <v>11</v>
      </c>
      <c r="C297" s="47">
        <v>5</v>
      </c>
      <c r="D297" s="47">
        <v>8</v>
      </c>
      <c r="E297" s="37">
        <v>22.616299999999999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45604</v>
      </c>
      <c r="B298" s="47">
        <v>11</v>
      </c>
      <c r="C298" s="47">
        <v>5</v>
      </c>
      <c r="D298" s="47">
        <v>9</v>
      </c>
      <c r="E298" s="37">
        <v>12.741400000000001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45604</v>
      </c>
      <c r="B299" s="47">
        <v>11</v>
      </c>
      <c r="C299" s="47">
        <v>5</v>
      </c>
      <c r="D299" s="47">
        <v>10</v>
      </c>
      <c r="E299" s="37">
        <v>12.2189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45604</v>
      </c>
      <c r="B300" s="47">
        <v>11</v>
      </c>
      <c r="C300" s="47">
        <v>5</v>
      </c>
      <c r="D300" s="47">
        <v>11</v>
      </c>
      <c r="E300" s="37">
        <v>11.7446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45604</v>
      </c>
      <c r="B301" s="47">
        <v>11</v>
      </c>
      <c r="C301" s="47">
        <v>5</v>
      </c>
      <c r="D301" s="47">
        <v>12</v>
      </c>
      <c r="E301" s="37">
        <v>12.086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45604</v>
      </c>
      <c r="B302" s="47">
        <v>11</v>
      </c>
      <c r="C302" s="47">
        <v>5</v>
      </c>
      <c r="D302" s="47">
        <v>13</v>
      </c>
      <c r="E302" s="37">
        <v>11.7181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45604</v>
      </c>
      <c r="B303" s="47">
        <v>11</v>
      </c>
      <c r="C303" s="47">
        <v>5</v>
      </c>
      <c r="D303" s="47">
        <v>14</v>
      </c>
      <c r="E303" s="37">
        <v>12.290699999999999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45604</v>
      </c>
      <c r="B304" s="47">
        <v>11</v>
      </c>
      <c r="C304" s="47">
        <v>5</v>
      </c>
      <c r="D304" s="47">
        <v>15</v>
      </c>
      <c r="E304" s="37">
        <v>11.498699999999999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45604</v>
      </c>
      <c r="B305" s="47">
        <v>11</v>
      </c>
      <c r="C305" s="47">
        <v>5</v>
      </c>
      <c r="D305" s="47">
        <v>16</v>
      </c>
      <c r="E305" s="37">
        <v>19.287500000000001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45604</v>
      </c>
      <c r="B306" s="47">
        <v>11</v>
      </c>
      <c r="C306" s="47">
        <v>5</v>
      </c>
      <c r="D306" s="47">
        <v>17</v>
      </c>
      <c r="E306" s="37">
        <v>30.459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45604</v>
      </c>
      <c r="B307" s="47">
        <v>11</v>
      </c>
      <c r="C307" s="47">
        <v>5</v>
      </c>
      <c r="D307" s="47">
        <v>18</v>
      </c>
      <c r="E307" s="37">
        <v>34.305999999999997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45604</v>
      </c>
      <c r="B308" s="47">
        <v>11</v>
      </c>
      <c r="C308" s="47">
        <v>5</v>
      </c>
      <c r="D308" s="47">
        <v>19</v>
      </c>
      <c r="E308" s="37">
        <v>32.358699999999999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45604</v>
      </c>
      <c r="B309" s="47">
        <v>11</v>
      </c>
      <c r="C309" s="47">
        <v>5</v>
      </c>
      <c r="D309" s="47">
        <v>20</v>
      </c>
      <c r="E309" s="37">
        <v>38.282699999999998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45604</v>
      </c>
      <c r="B310" s="47">
        <v>11</v>
      </c>
      <c r="C310" s="47">
        <v>5</v>
      </c>
      <c r="D310" s="47">
        <v>21</v>
      </c>
      <c r="E310" s="37">
        <v>36.114800000000002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45604</v>
      </c>
      <c r="B311" s="47">
        <v>11</v>
      </c>
      <c r="C311" s="47">
        <v>5</v>
      </c>
      <c r="D311" s="47">
        <v>22</v>
      </c>
      <c r="E311" s="37">
        <v>36.979500000000002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45604</v>
      </c>
      <c r="B312" s="47">
        <v>11</v>
      </c>
      <c r="C312" s="47">
        <v>5</v>
      </c>
      <c r="D312" s="47">
        <v>23</v>
      </c>
      <c r="E312" s="37">
        <v>37.8581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45604</v>
      </c>
      <c r="B313" s="47">
        <v>11</v>
      </c>
      <c r="C313" s="47">
        <v>5</v>
      </c>
      <c r="D313" s="47">
        <v>24</v>
      </c>
      <c r="E313" s="37">
        <v>41.047699999999999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45605</v>
      </c>
      <c r="B314" s="47">
        <v>11</v>
      </c>
      <c r="C314" s="47">
        <v>6</v>
      </c>
      <c r="D314" s="47">
        <v>1</v>
      </c>
      <c r="E314" s="37">
        <v>32.900700000000001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45605</v>
      </c>
      <c r="B315" s="47">
        <v>11</v>
      </c>
      <c r="C315" s="47">
        <v>6</v>
      </c>
      <c r="D315" s="47">
        <v>2</v>
      </c>
      <c r="E315" s="37">
        <v>34.263800000000003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45605</v>
      </c>
      <c r="B316" s="47">
        <v>11</v>
      </c>
      <c r="C316" s="47">
        <v>6</v>
      </c>
      <c r="D316" s="47">
        <v>3</v>
      </c>
      <c r="E316" s="37">
        <v>36.806199999999997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45605</v>
      </c>
      <c r="B317" s="47">
        <v>11</v>
      </c>
      <c r="C317" s="47">
        <v>6</v>
      </c>
      <c r="D317" s="47">
        <v>4</v>
      </c>
      <c r="E317" s="37">
        <v>33.933799999999998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45605</v>
      </c>
      <c r="B318" s="47">
        <v>11</v>
      </c>
      <c r="C318" s="47">
        <v>6</v>
      </c>
      <c r="D318" s="47">
        <v>5</v>
      </c>
      <c r="E318" s="37">
        <v>37.596200000000003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45605</v>
      </c>
      <c r="B319" s="47">
        <v>11</v>
      </c>
      <c r="C319" s="47">
        <v>6</v>
      </c>
      <c r="D319" s="47">
        <v>6</v>
      </c>
      <c r="E319" s="37">
        <v>37.529800000000002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45605</v>
      </c>
      <c r="B320" s="47">
        <v>11</v>
      </c>
      <c r="C320" s="47">
        <v>6</v>
      </c>
      <c r="D320" s="47">
        <v>7</v>
      </c>
      <c r="E320" s="37">
        <v>37.450800000000001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45605</v>
      </c>
      <c r="B321" s="47">
        <v>11</v>
      </c>
      <c r="C321" s="47">
        <v>6</v>
      </c>
      <c r="D321" s="47">
        <v>8</v>
      </c>
      <c r="E321" s="37">
        <v>14.145099999999999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45605</v>
      </c>
      <c r="B322" s="47">
        <v>11</v>
      </c>
      <c r="C322" s="47">
        <v>6</v>
      </c>
      <c r="D322" s="47">
        <v>9</v>
      </c>
      <c r="E322" s="37">
        <v>0.81710000000000005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45605</v>
      </c>
      <c r="B323" s="47">
        <v>11</v>
      </c>
      <c r="C323" s="47">
        <v>6</v>
      </c>
      <c r="D323" s="47">
        <v>10</v>
      </c>
      <c r="E323" s="37">
        <v>0.77039999999999997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45605</v>
      </c>
      <c r="B324" s="47">
        <v>11</v>
      </c>
      <c r="C324" s="47">
        <v>6</v>
      </c>
      <c r="D324" s="47">
        <v>11</v>
      </c>
      <c r="E324" s="37">
        <v>-0.38669999999999999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45605</v>
      </c>
      <c r="B325" s="47">
        <v>11</v>
      </c>
      <c r="C325" s="47">
        <v>6</v>
      </c>
      <c r="D325" s="47">
        <v>12</v>
      </c>
      <c r="E325" s="37">
        <v>-0.38019999999999998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45605</v>
      </c>
      <c r="B326" s="47">
        <v>11</v>
      </c>
      <c r="C326" s="47">
        <v>6</v>
      </c>
      <c r="D326" s="47">
        <v>13</v>
      </c>
      <c r="E326" s="37">
        <v>-0.82189999999999996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45605</v>
      </c>
      <c r="B327" s="47">
        <v>11</v>
      </c>
      <c r="C327" s="47">
        <v>6</v>
      </c>
      <c r="D327" s="47">
        <v>14</v>
      </c>
      <c r="E327" s="37">
        <v>-0.99480000000000002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45605</v>
      </c>
      <c r="B328" s="47">
        <v>11</v>
      </c>
      <c r="C328" s="47">
        <v>6</v>
      </c>
      <c r="D328" s="47">
        <v>15</v>
      </c>
      <c r="E328" s="37">
        <v>-0.90939999999999999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45605</v>
      </c>
      <c r="B329" s="47">
        <v>11</v>
      </c>
      <c r="C329" s="47">
        <v>6</v>
      </c>
      <c r="D329" s="47">
        <v>16</v>
      </c>
      <c r="E329" s="37">
        <v>12.5916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45605</v>
      </c>
      <c r="B330" s="47">
        <v>11</v>
      </c>
      <c r="C330" s="47">
        <v>6</v>
      </c>
      <c r="D330" s="47">
        <v>17</v>
      </c>
      <c r="E330" s="37">
        <v>34.720300000000002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45605</v>
      </c>
      <c r="B331" s="47">
        <v>11</v>
      </c>
      <c r="C331" s="47">
        <v>6</v>
      </c>
      <c r="D331" s="47">
        <v>18</v>
      </c>
      <c r="E331" s="37">
        <v>35.378799999999998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45605</v>
      </c>
      <c r="B332" s="47">
        <v>11</v>
      </c>
      <c r="C332" s="47">
        <v>6</v>
      </c>
      <c r="D332" s="47">
        <v>19</v>
      </c>
      <c r="E332" s="37">
        <v>33.4437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45605</v>
      </c>
      <c r="B333" s="47">
        <v>11</v>
      </c>
      <c r="C333" s="47">
        <v>6</v>
      </c>
      <c r="D333" s="47">
        <v>20</v>
      </c>
      <c r="E333" s="37">
        <v>34.011099999999999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45605</v>
      </c>
      <c r="B334" s="47">
        <v>11</v>
      </c>
      <c r="C334" s="47">
        <v>6</v>
      </c>
      <c r="D334" s="47">
        <v>21</v>
      </c>
      <c r="E334" s="37">
        <v>34.610399999999998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45605</v>
      </c>
      <c r="B335" s="47">
        <v>11</v>
      </c>
      <c r="C335" s="47">
        <v>6</v>
      </c>
      <c r="D335" s="47">
        <v>22</v>
      </c>
      <c r="E335" s="37">
        <v>35.307899999999997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45605</v>
      </c>
      <c r="B336" s="47">
        <v>11</v>
      </c>
      <c r="C336" s="47">
        <v>6</v>
      </c>
      <c r="D336" s="47">
        <v>23</v>
      </c>
      <c r="E336" s="37">
        <v>34.7742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45605</v>
      </c>
      <c r="B337" s="47">
        <v>11</v>
      </c>
      <c r="C337" s="47">
        <v>6</v>
      </c>
      <c r="D337" s="47">
        <v>24</v>
      </c>
      <c r="E337" s="37">
        <v>33.568199999999997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45606</v>
      </c>
      <c r="B338" s="47">
        <v>11</v>
      </c>
      <c r="C338" s="47">
        <v>7</v>
      </c>
      <c r="D338" s="47">
        <v>1</v>
      </c>
      <c r="E338" s="37">
        <v>28.234400000000001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45606</v>
      </c>
      <c r="B339" s="47">
        <v>11</v>
      </c>
      <c r="C339" s="47">
        <v>7</v>
      </c>
      <c r="D339" s="47">
        <v>2</v>
      </c>
      <c r="E339" s="37">
        <v>25.4939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45606</v>
      </c>
      <c r="B340" s="47">
        <v>11</v>
      </c>
      <c r="C340" s="47">
        <v>7</v>
      </c>
      <c r="D340" s="47">
        <v>3</v>
      </c>
      <c r="E340" s="37">
        <v>18.3185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45606</v>
      </c>
      <c r="B341" s="47">
        <v>11</v>
      </c>
      <c r="C341" s="47">
        <v>7</v>
      </c>
      <c r="D341" s="47">
        <v>4</v>
      </c>
      <c r="E341" s="37">
        <v>18.471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45606</v>
      </c>
      <c r="B342" s="47">
        <v>11</v>
      </c>
      <c r="C342" s="47">
        <v>7</v>
      </c>
      <c r="D342" s="47">
        <v>5</v>
      </c>
      <c r="E342" s="37">
        <v>23.424099999999999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45606</v>
      </c>
      <c r="B343" s="47">
        <v>11</v>
      </c>
      <c r="C343" s="47">
        <v>7</v>
      </c>
      <c r="D343" s="47">
        <v>6</v>
      </c>
      <c r="E343" s="37">
        <v>32.413499999999999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45606</v>
      </c>
      <c r="B344" s="47">
        <v>11</v>
      </c>
      <c r="C344" s="47">
        <v>7</v>
      </c>
      <c r="D344" s="47">
        <v>7</v>
      </c>
      <c r="E344" s="37">
        <v>25.9268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45606</v>
      </c>
      <c r="B345" s="47">
        <v>11</v>
      </c>
      <c r="C345" s="47">
        <v>7</v>
      </c>
      <c r="D345" s="47">
        <v>8</v>
      </c>
      <c r="E345" s="37">
        <v>2.5981000000000001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45606</v>
      </c>
      <c r="B346" s="47">
        <v>11</v>
      </c>
      <c r="C346" s="47">
        <v>7</v>
      </c>
      <c r="D346" s="47">
        <v>9</v>
      </c>
      <c r="E346" s="37">
        <v>0.92959999999999998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45606</v>
      </c>
      <c r="B347" s="47">
        <v>11</v>
      </c>
      <c r="C347" s="47">
        <v>7</v>
      </c>
      <c r="D347" s="47">
        <v>10</v>
      </c>
      <c r="E347" s="37">
        <v>-0.45779999999999998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45606</v>
      </c>
      <c r="B348" s="47">
        <v>11</v>
      </c>
      <c r="C348" s="47">
        <v>7</v>
      </c>
      <c r="D348" s="47">
        <v>11</v>
      </c>
      <c r="E348" s="37">
        <v>-1.5463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45606</v>
      </c>
      <c r="B349" s="47">
        <v>11</v>
      </c>
      <c r="C349" s="47">
        <v>7</v>
      </c>
      <c r="D349" s="47">
        <v>12</v>
      </c>
      <c r="E349" s="37">
        <v>-1.2490000000000001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45606</v>
      </c>
      <c r="B350" s="47">
        <v>11</v>
      </c>
      <c r="C350" s="47">
        <v>7</v>
      </c>
      <c r="D350" s="47">
        <v>13</v>
      </c>
      <c r="E350" s="37">
        <v>-1.4993000000000001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45606</v>
      </c>
      <c r="B351" s="47">
        <v>11</v>
      </c>
      <c r="C351" s="47">
        <v>7</v>
      </c>
      <c r="D351" s="47">
        <v>14</v>
      </c>
      <c r="E351" s="37">
        <v>-1.5427999999999999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45606</v>
      </c>
      <c r="B352" s="47">
        <v>11</v>
      </c>
      <c r="C352" s="47">
        <v>7</v>
      </c>
      <c r="D352" s="47">
        <v>15</v>
      </c>
      <c r="E352" s="37">
        <v>-0.62309999999999999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45606</v>
      </c>
      <c r="B353" s="47">
        <v>11</v>
      </c>
      <c r="C353" s="47">
        <v>7</v>
      </c>
      <c r="D353" s="47">
        <v>16</v>
      </c>
      <c r="E353" s="37">
        <v>9.5831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45606</v>
      </c>
      <c r="B354" s="47">
        <v>11</v>
      </c>
      <c r="C354" s="47">
        <v>7</v>
      </c>
      <c r="D354" s="47">
        <v>17</v>
      </c>
      <c r="E354" s="37">
        <v>37.744599999999998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45606</v>
      </c>
      <c r="B355" s="47">
        <v>11</v>
      </c>
      <c r="C355" s="47">
        <v>7</v>
      </c>
      <c r="D355" s="47">
        <v>18</v>
      </c>
      <c r="E355" s="37">
        <v>31.618200000000002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45606</v>
      </c>
      <c r="B356" s="47">
        <v>11</v>
      </c>
      <c r="C356" s="47">
        <v>7</v>
      </c>
      <c r="D356" s="47">
        <v>19</v>
      </c>
      <c r="E356" s="37">
        <v>28.685600000000001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45606</v>
      </c>
      <c r="B357" s="47">
        <v>11</v>
      </c>
      <c r="C357" s="47">
        <v>7</v>
      </c>
      <c r="D357" s="47">
        <v>20</v>
      </c>
      <c r="E357" s="37">
        <v>33.972000000000001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45606</v>
      </c>
      <c r="B358" s="47">
        <v>11</v>
      </c>
      <c r="C358" s="47">
        <v>7</v>
      </c>
      <c r="D358" s="47">
        <v>21</v>
      </c>
      <c r="E358" s="37">
        <v>32.2331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45606</v>
      </c>
      <c r="B359" s="47">
        <v>11</v>
      </c>
      <c r="C359" s="47">
        <v>7</v>
      </c>
      <c r="D359" s="47">
        <v>22</v>
      </c>
      <c r="E359" s="37">
        <v>28.110299999999999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45606</v>
      </c>
      <c r="B360" s="47">
        <v>11</v>
      </c>
      <c r="C360" s="47">
        <v>7</v>
      </c>
      <c r="D360" s="47">
        <v>23</v>
      </c>
      <c r="E360" s="37">
        <v>32.6965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45606</v>
      </c>
      <c r="B361" s="47">
        <v>11</v>
      </c>
      <c r="C361" s="47">
        <v>7</v>
      </c>
      <c r="D361" s="47">
        <v>24</v>
      </c>
      <c r="E361" s="37">
        <v>31.9206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45607</v>
      </c>
      <c r="B362" s="47">
        <v>11</v>
      </c>
      <c r="C362" s="47">
        <v>1</v>
      </c>
      <c r="D362" s="47">
        <v>1</v>
      </c>
      <c r="E362" s="37">
        <v>34.769199999999998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45607</v>
      </c>
      <c r="B363" s="47">
        <v>11</v>
      </c>
      <c r="C363" s="47">
        <v>1</v>
      </c>
      <c r="D363" s="47">
        <v>2</v>
      </c>
      <c r="E363" s="37">
        <v>28.181100000000001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45607</v>
      </c>
      <c r="B364" s="47">
        <v>11</v>
      </c>
      <c r="C364" s="47">
        <v>1</v>
      </c>
      <c r="D364" s="47">
        <v>3</v>
      </c>
      <c r="E364" s="37">
        <v>30.402000000000001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45607</v>
      </c>
      <c r="B365" s="47">
        <v>11</v>
      </c>
      <c r="C365" s="47">
        <v>1</v>
      </c>
      <c r="D365" s="47">
        <v>4</v>
      </c>
      <c r="E365" s="37">
        <v>33.7714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45607</v>
      </c>
      <c r="B366" s="47">
        <v>11</v>
      </c>
      <c r="C366" s="47">
        <v>1</v>
      </c>
      <c r="D366" s="47">
        <v>5</v>
      </c>
      <c r="E366" s="37">
        <v>39.221299999999999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45607</v>
      </c>
      <c r="B367" s="47">
        <v>11</v>
      </c>
      <c r="C367" s="47">
        <v>1</v>
      </c>
      <c r="D367" s="47">
        <v>6</v>
      </c>
      <c r="E367" s="37">
        <v>39.076599999999999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45607</v>
      </c>
      <c r="B368" s="47">
        <v>11</v>
      </c>
      <c r="C368" s="47">
        <v>1</v>
      </c>
      <c r="D368" s="47">
        <v>7</v>
      </c>
      <c r="E368" s="37">
        <v>35.935499999999998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45607</v>
      </c>
      <c r="B369" s="47">
        <v>11</v>
      </c>
      <c r="C369" s="47">
        <v>1</v>
      </c>
      <c r="D369" s="47">
        <v>8</v>
      </c>
      <c r="E369" s="37">
        <v>14.392099999999999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45607</v>
      </c>
      <c r="B370" s="47">
        <v>11</v>
      </c>
      <c r="C370" s="47">
        <v>1</v>
      </c>
      <c r="D370" s="47">
        <v>9</v>
      </c>
      <c r="E370" s="37">
        <v>8.5696999999999992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45607</v>
      </c>
      <c r="B371" s="47">
        <v>11</v>
      </c>
      <c r="C371" s="47">
        <v>1</v>
      </c>
      <c r="D371" s="47">
        <v>10</v>
      </c>
      <c r="E371" s="37">
        <v>9.5062999999999995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45607</v>
      </c>
      <c r="B372" s="47">
        <v>11</v>
      </c>
      <c r="C372" s="47">
        <v>1</v>
      </c>
      <c r="D372" s="47">
        <v>11</v>
      </c>
      <c r="E372" s="37">
        <v>9.5898000000000003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45607</v>
      </c>
      <c r="B373" s="47">
        <v>11</v>
      </c>
      <c r="C373" s="47">
        <v>1</v>
      </c>
      <c r="D373" s="47">
        <v>12</v>
      </c>
      <c r="E373" s="37">
        <v>9.3947000000000003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45607</v>
      </c>
      <c r="B374" s="47">
        <v>11</v>
      </c>
      <c r="C374" s="47">
        <v>1</v>
      </c>
      <c r="D374" s="47">
        <v>13</v>
      </c>
      <c r="E374" s="37">
        <v>8.5105000000000004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45607</v>
      </c>
      <c r="B375" s="47">
        <v>11</v>
      </c>
      <c r="C375" s="47">
        <v>1</v>
      </c>
      <c r="D375" s="47">
        <v>14</v>
      </c>
      <c r="E375" s="37">
        <v>8.2652000000000001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45607</v>
      </c>
      <c r="B376" s="47">
        <v>11</v>
      </c>
      <c r="C376" s="47">
        <v>1</v>
      </c>
      <c r="D376" s="47">
        <v>15</v>
      </c>
      <c r="E376" s="37">
        <v>7.6093999999999999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45607</v>
      </c>
      <c r="B377" s="47">
        <v>11</v>
      </c>
      <c r="C377" s="47">
        <v>1</v>
      </c>
      <c r="D377" s="47">
        <v>16</v>
      </c>
      <c r="E377" s="37">
        <v>21.8796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45607</v>
      </c>
      <c r="B378" s="47">
        <v>11</v>
      </c>
      <c r="C378" s="47">
        <v>1</v>
      </c>
      <c r="D378" s="47">
        <v>17</v>
      </c>
      <c r="E378" s="37">
        <v>33.009300000000003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45607</v>
      </c>
      <c r="B379" s="47">
        <v>11</v>
      </c>
      <c r="C379" s="47">
        <v>1</v>
      </c>
      <c r="D379" s="47">
        <v>18</v>
      </c>
      <c r="E379" s="37">
        <v>35.932000000000002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45607</v>
      </c>
      <c r="B380" s="47">
        <v>11</v>
      </c>
      <c r="C380" s="47">
        <v>1</v>
      </c>
      <c r="D380" s="47">
        <v>19</v>
      </c>
      <c r="E380" s="37">
        <v>31.017600000000002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45607</v>
      </c>
      <c r="B381" s="47">
        <v>11</v>
      </c>
      <c r="C381" s="47">
        <v>1</v>
      </c>
      <c r="D381" s="47">
        <v>20</v>
      </c>
      <c r="E381" s="37">
        <v>28.508099999999999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45607</v>
      </c>
      <c r="B382" s="47">
        <v>11</v>
      </c>
      <c r="C382" s="47">
        <v>1</v>
      </c>
      <c r="D382" s="47">
        <v>21</v>
      </c>
      <c r="E382" s="37">
        <v>25.848800000000001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45607</v>
      </c>
      <c r="B383" s="47">
        <v>11</v>
      </c>
      <c r="C383" s="47">
        <v>1</v>
      </c>
      <c r="D383" s="47">
        <v>22</v>
      </c>
      <c r="E383" s="37">
        <v>22.1722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45607</v>
      </c>
      <c r="B384" s="47">
        <v>11</v>
      </c>
      <c r="C384" s="47">
        <v>1</v>
      </c>
      <c r="D384" s="47">
        <v>23</v>
      </c>
      <c r="E384" s="37">
        <v>22.531600000000001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45607</v>
      </c>
      <c r="B385" s="47">
        <v>11</v>
      </c>
      <c r="C385" s="47">
        <v>1</v>
      </c>
      <c r="D385" s="47">
        <v>24</v>
      </c>
      <c r="E385" s="37">
        <v>20.3733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45608</v>
      </c>
      <c r="B386" s="47">
        <v>11</v>
      </c>
      <c r="C386" s="47">
        <v>2</v>
      </c>
      <c r="D386" s="47">
        <v>1</v>
      </c>
      <c r="E386" s="37">
        <v>939.54840000000002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45608</v>
      </c>
      <c r="B387" s="47">
        <v>11</v>
      </c>
      <c r="C387" s="47">
        <v>2</v>
      </c>
      <c r="D387" s="47">
        <v>2</v>
      </c>
      <c r="E387" s="37">
        <v>22.875800000000002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45608</v>
      </c>
      <c r="B388" s="47">
        <v>11</v>
      </c>
      <c r="C388" s="47">
        <v>2</v>
      </c>
      <c r="D388" s="47">
        <v>3</v>
      </c>
      <c r="E388" s="37">
        <v>22.932500000000001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45608</v>
      </c>
      <c r="B389" s="47">
        <v>11</v>
      </c>
      <c r="C389" s="47">
        <v>2</v>
      </c>
      <c r="D389" s="47">
        <v>4</v>
      </c>
      <c r="E389" s="37">
        <v>23.231999999999999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45608</v>
      </c>
      <c r="B390" s="47">
        <v>11</v>
      </c>
      <c r="C390" s="47">
        <v>2</v>
      </c>
      <c r="D390" s="47">
        <v>5</v>
      </c>
      <c r="E390" s="37">
        <v>22.450199999999999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45608</v>
      </c>
      <c r="B391" s="47">
        <v>11</v>
      </c>
      <c r="C391" s="47">
        <v>2</v>
      </c>
      <c r="D391" s="47">
        <v>6</v>
      </c>
      <c r="E391" s="37">
        <v>28.750499999999999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45608</v>
      </c>
      <c r="B392" s="47">
        <v>11</v>
      </c>
      <c r="C392" s="47">
        <v>2</v>
      </c>
      <c r="D392" s="47">
        <v>7</v>
      </c>
      <c r="E392" s="37">
        <v>32.129899999999999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45608</v>
      </c>
      <c r="B393" s="47">
        <v>11</v>
      </c>
      <c r="C393" s="47">
        <v>2</v>
      </c>
      <c r="D393" s="47">
        <v>8</v>
      </c>
      <c r="E393" s="37">
        <v>13.89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45608</v>
      </c>
      <c r="B394" s="47">
        <v>11</v>
      </c>
      <c r="C394" s="47">
        <v>2</v>
      </c>
      <c r="D394" s="47">
        <v>9</v>
      </c>
      <c r="E394" s="37">
        <v>2.8990999999999998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45608</v>
      </c>
      <c r="B395" s="47">
        <v>11</v>
      </c>
      <c r="C395" s="47">
        <v>2</v>
      </c>
      <c r="D395" s="47">
        <v>10</v>
      </c>
      <c r="E395" s="37">
        <v>4.7950999999999997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45608</v>
      </c>
      <c r="B396" s="47">
        <v>11</v>
      </c>
      <c r="C396" s="47">
        <v>2</v>
      </c>
      <c r="D396" s="47">
        <v>11</v>
      </c>
      <c r="E396" s="37">
        <v>7.8414000000000001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45608</v>
      </c>
      <c r="B397" s="47">
        <v>11</v>
      </c>
      <c r="C397" s="47">
        <v>2</v>
      </c>
      <c r="D397" s="47">
        <v>12</v>
      </c>
      <c r="E397" s="37">
        <v>7.5366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45608</v>
      </c>
      <c r="B398" s="47">
        <v>11</v>
      </c>
      <c r="C398" s="47">
        <v>2</v>
      </c>
      <c r="D398" s="47">
        <v>13</v>
      </c>
      <c r="E398" s="37">
        <v>2.5813999999999999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45608</v>
      </c>
      <c r="B399" s="47">
        <v>11</v>
      </c>
      <c r="C399" s="47">
        <v>2</v>
      </c>
      <c r="D399" s="47">
        <v>14</v>
      </c>
      <c r="E399" s="37">
        <v>-1.1682999999999999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45608</v>
      </c>
      <c r="B400" s="47">
        <v>11</v>
      </c>
      <c r="C400" s="47">
        <v>2</v>
      </c>
      <c r="D400" s="47">
        <v>15</v>
      </c>
      <c r="E400" s="37">
        <v>-8.9434000000000005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45608</v>
      </c>
      <c r="B401" s="47">
        <v>11</v>
      </c>
      <c r="C401" s="47">
        <v>2</v>
      </c>
      <c r="D401" s="47">
        <v>16</v>
      </c>
      <c r="E401" s="37">
        <v>16.73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45608</v>
      </c>
      <c r="B402" s="47">
        <v>11</v>
      </c>
      <c r="C402" s="47">
        <v>2</v>
      </c>
      <c r="D402" s="47">
        <v>17</v>
      </c>
      <c r="E402" s="37">
        <v>39.2879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45608</v>
      </c>
      <c r="B403" s="47">
        <v>11</v>
      </c>
      <c r="C403" s="47">
        <v>2</v>
      </c>
      <c r="D403" s="47">
        <v>18</v>
      </c>
      <c r="E403" s="37">
        <v>37.780500000000004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45608</v>
      </c>
      <c r="B404" s="47">
        <v>11</v>
      </c>
      <c r="C404" s="47">
        <v>2</v>
      </c>
      <c r="D404" s="47">
        <v>19</v>
      </c>
      <c r="E404" s="37">
        <v>32.716700000000003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45608</v>
      </c>
      <c r="B405" s="47">
        <v>11</v>
      </c>
      <c r="C405" s="47">
        <v>2</v>
      </c>
      <c r="D405" s="47">
        <v>20</v>
      </c>
      <c r="E405" s="37">
        <v>30.109400000000001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45608</v>
      </c>
      <c r="B406" s="47">
        <v>11</v>
      </c>
      <c r="C406" s="47">
        <v>2</v>
      </c>
      <c r="D406" s="47">
        <v>21</v>
      </c>
      <c r="E406" s="37">
        <v>28.9816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45608</v>
      </c>
      <c r="B407" s="47">
        <v>11</v>
      </c>
      <c r="C407" s="47">
        <v>2</v>
      </c>
      <c r="D407" s="47">
        <v>22</v>
      </c>
      <c r="E407" s="37">
        <v>25.019200000000001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45608</v>
      </c>
      <c r="B408" s="47">
        <v>11</v>
      </c>
      <c r="C408" s="47">
        <v>2</v>
      </c>
      <c r="D408" s="47">
        <v>23</v>
      </c>
      <c r="E408" s="37">
        <v>22.404900000000001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45608</v>
      </c>
      <c r="B409" s="47">
        <v>11</v>
      </c>
      <c r="C409" s="47">
        <v>2</v>
      </c>
      <c r="D409" s="47">
        <v>24</v>
      </c>
      <c r="E409" s="37">
        <v>19.713100000000001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45609</v>
      </c>
      <c r="B410" s="47">
        <v>11</v>
      </c>
      <c r="C410" s="47">
        <v>3</v>
      </c>
      <c r="D410" s="47">
        <v>1</v>
      </c>
      <c r="E410" s="37">
        <v>21.930599999999998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45609</v>
      </c>
      <c r="B411" s="47">
        <v>11</v>
      </c>
      <c r="C411" s="47">
        <v>3</v>
      </c>
      <c r="D411" s="47">
        <v>2</v>
      </c>
      <c r="E411" s="37">
        <v>20.6767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45609</v>
      </c>
      <c r="B412" s="47">
        <v>11</v>
      </c>
      <c r="C412" s="47">
        <v>3</v>
      </c>
      <c r="D412" s="47">
        <v>3</v>
      </c>
      <c r="E412" s="37">
        <v>19.2925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45609</v>
      </c>
      <c r="B413" s="47">
        <v>11</v>
      </c>
      <c r="C413" s="47">
        <v>3</v>
      </c>
      <c r="D413" s="47">
        <v>4</v>
      </c>
      <c r="E413" s="37">
        <v>20.615600000000001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45609</v>
      </c>
      <c r="B414" s="47">
        <v>11</v>
      </c>
      <c r="C414" s="47">
        <v>3</v>
      </c>
      <c r="D414" s="47">
        <v>5</v>
      </c>
      <c r="E414" s="37">
        <v>36.3155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45609</v>
      </c>
      <c r="B415" s="47">
        <v>11</v>
      </c>
      <c r="C415" s="47">
        <v>3</v>
      </c>
      <c r="D415" s="47">
        <v>6</v>
      </c>
      <c r="E415" s="37">
        <v>36.133699999999997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45609</v>
      </c>
      <c r="B416" s="47">
        <v>11</v>
      </c>
      <c r="C416" s="47">
        <v>3</v>
      </c>
      <c r="D416" s="47">
        <v>7</v>
      </c>
      <c r="E416" s="37">
        <v>32.716700000000003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45609</v>
      </c>
      <c r="B417" s="47">
        <v>11</v>
      </c>
      <c r="C417" s="47">
        <v>3</v>
      </c>
      <c r="D417" s="47">
        <v>8</v>
      </c>
      <c r="E417" s="37">
        <v>13.6716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45609</v>
      </c>
      <c r="B418" s="47">
        <v>11</v>
      </c>
      <c r="C418" s="47">
        <v>3</v>
      </c>
      <c r="D418" s="47">
        <v>9</v>
      </c>
      <c r="E418" s="37">
        <v>10.3728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45609</v>
      </c>
      <c r="B419" s="47">
        <v>11</v>
      </c>
      <c r="C419" s="47">
        <v>3</v>
      </c>
      <c r="D419" s="47">
        <v>10</v>
      </c>
      <c r="E419" s="37">
        <v>10.2951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45609</v>
      </c>
      <c r="B420" s="47">
        <v>11</v>
      </c>
      <c r="C420" s="47">
        <v>3</v>
      </c>
      <c r="D420" s="47">
        <v>11</v>
      </c>
      <c r="E420" s="37">
        <v>7.3803999999999998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45609</v>
      </c>
      <c r="B421" s="47">
        <v>11</v>
      </c>
      <c r="C421" s="47">
        <v>3</v>
      </c>
      <c r="D421" s="47">
        <v>12</v>
      </c>
      <c r="E421" s="37">
        <v>14.486800000000001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45609</v>
      </c>
      <c r="B422" s="47">
        <v>11</v>
      </c>
      <c r="C422" s="47">
        <v>3</v>
      </c>
      <c r="D422" s="47">
        <v>13</v>
      </c>
      <c r="E422" s="37">
        <v>14.709199999999999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45609</v>
      </c>
      <c r="B423" s="47">
        <v>11</v>
      </c>
      <c r="C423" s="47">
        <v>3</v>
      </c>
      <c r="D423" s="47">
        <v>14</v>
      </c>
      <c r="E423" s="37">
        <v>14.3605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45609</v>
      </c>
      <c r="B424" s="47">
        <v>11</v>
      </c>
      <c r="C424" s="47">
        <v>3</v>
      </c>
      <c r="D424" s="47">
        <v>15</v>
      </c>
      <c r="E424" s="37">
        <v>3.5148000000000001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45609</v>
      </c>
      <c r="B425" s="47">
        <v>11</v>
      </c>
      <c r="C425" s="47">
        <v>3</v>
      </c>
      <c r="D425" s="47">
        <v>16</v>
      </c>
      <c r="E425" s="37">
        <v>20.091799999999999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45609</v>
      </c>
      <c r="B426" s="47">
        <v>11</v>
      </c>
      <c r="C426" s="47">
        <v>3</v>
      </c>
      <c r="D426" s="47">
        <v>17</v>
      </c>
      <c r="E426" s="37">
        <v>38.322200000000002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45609</v>
      </c>
      <c r="B427" s="47">
        <v>11</v>
      </c>
      <c r="C427" s="47">
        <v>3</v>
      </c>
      <c r="D427" s="47">
        <v>18</v>
      </c>
      <c r="E427" s="37">
        <v>34.160299999999999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45609</v>
      </c>
      <c r="B428" s="47">
        <v>11</v>
      </c>
      <c r="C428" s="47">
        <v>3</v>
      </c>
      <c r="D428" s="47">
        <v>19</v>
      </c>
      <c r="E428" s="37">
        <v>30.612200000000001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45609</v>
      </c>
      <c r="B429" s="47">
        <v>11</v>
      </c>
      <c r="C429" s="47">
        <v>3</v>
      </c>
      <c r="D429" s="47">
        <v>20</v>
      </c>
      <c r="E429" s="37">
        <v>28.543900000000001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45609</v>
      </c>
      <c r="B430" s="47">
        <v>11</v>
      </c>
      <c r="C430" s="47">
        <v>3</v>
      </c>
      <c r="D430" s="47">
        <v>21</v>
      </c>
      <c r="E430" s="37">
        <v>32.865000000000002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45609</v>
      </c>
      <c r="B431" s="47">
        <v>11</v>
      </c>
      <c r="C431" s="47">
        <v>3</v>
      </c>
      <c r="D431" s="47">
        <v>22</v>
      </c>
      <c r="E431" s="37">
        <v>27.6815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45609</v>
      </c>
      <c r="B432" s="47">
        <v>11</v>
      </c>
      <c r="C432" s="47">
        <v>3</v>
      </c>
      <c r="D432" s="47">
        <v>23</v>
      </c>
      <c r="E432" s="37">
        <v>25.1662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45609</v>
      </c>
      <c r="B433" s="47">
        <v>11</v>
      </c>
      <c r="C433" s="47">
        <v>3</v>
      </c>
      <c r="D433" s="47">
        <v>24</v>
      </c>
      <c r="E433" s="37">
        <v>25.041699999999999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45610</v>
      </c>
      <c r="B434" s="47">
        <v>11</v>
      </c>
      <c r="C434" s="47">
        <v>4</v>
      </c>
      <c r="D434" s="47">
        <v>1</v>
      </c>
      <c r="E434" s="37">
        <v>29.2514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45610</v>
      </c>
      <c r="B435" s="47">
        <v>11</v>
      </c>
      <c r="C435" s="47">
        <v>4</v>
      </c>
      <c r="D435" s="47">
        <v>2</v>
      </c>
      <c r="E435" s="37">
        <v>32.917499999999997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45610</v>
      </c>
      <c r="B436" s="47">
        <v>11</v>
      </c>
      <c r="C436" s="47">
        <v>4</v>
      </c>
      <c r="D436" s="47">
        <v>3</v>
      </c>
      <c r="E436" s="37">
        <v>30.8765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45610</v>
      </c>
      <c r="B437" s="47">
        <v>11</v>
      </c>
      <c r="C437" s="47">
        <v>4</v>
      </c>
      <c r="D437" s="47">
        <v>4</v>
      </c>
      <c r="E437" s="37">
        <v>37.555700000000002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45610</v>
      </c>
      <c r="B438" s="47">
        <v>11</v>
      </c>
      <c r="C438" s="47">
        <v>4</v>
      </c>
      <c r="D438" s="47">
        <v>5</v>
      </c>
      <c r="E438" s="37">
        <v>41.463799999999999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45610</v>
      </c>
      <c r="B439" s="47">
        <v>11</v>
      </c>
      <c r="C439" s="47">
        <v>4</v>
      </c>
      <c r="D439" s="47">
        <v>6</v>
      </c>
      <c r="E439" s="37">
        <v>57.238199999999999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45610</v>
      </c>
      <c r="B440" s="47">
        <v>11</v>
      </c>
      <c r="C440" s="47">
        <v>4</v>
      </c>
      <c r="D440" s="47">
        <v>7</v>
      </c>
      <c r="E440" s="37">
        <v>72.2316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45610</v>
      </c>
      <c r="B441" s="47">
        <v>11</v>
      </c>
      <c r="C441" s="47">
        <v>4</v>
      </c>
      <c r="D441" s="47">
        <v>8</v>
      </c>
      <c r="E441" s="37">
        <v>31.058399999999999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45610</v>
      </c>
      <c r="B442" s="47">
        <v>11</v>
      </c>
      <c r="C442" s="47">
        <v>4</v>
      </c>
      <c r="D442" s="47">
        <v>9</v>
      </c>
      <c r="E442" s="37">
        <v>0.77149999999999996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45610</v>
      </c>
      <c r="B443" s="47">
        <v>11</v>
      </c>
      <c r="C443" s="47">
        <v>4</v>
      </c>
      <c r="D443" s="47">
        <v>10</v>
      </c>
      <c r="E443" s="37">
        <v>1.4282999999999999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45610</v>
      </c>
      <c r="B444" s="47">
        <v>11</v>
      </c>
      <c r="C444" s="47">
        <v>4</v>
      </c>
      <c r="D444" s="47">
        <v>11</v>
      </c>
      <c r="E444" s="37">
        <v>8.5254999999999992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45610</v>
      </c>
      <c r="B445" s="47">
        <v>11</v>
      </c>
      <c r="C445" s="47">
        <v>4</v>
      </c>
      <c r="D445" s="47">
        <v>12</v>
      </c>
      <c r="E445" s="37">
        <v>8.9909999999999997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45610</v>
      </c>
      <c r="B446" s="47">
        <v>11</v>
      </c>
      <c r="C446" s="47">
        <v>4</v>
      </c>
      <c r="D446" s="47">
        <v>13</v>
      </c>
      <c r="E446" s="37">
        <v>10.133599999999999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45610</v>
      </c>
      <c r="B447" s="47">
        <v>11</v>
      </c>
      <c r="C447" s="47">
        <v>4</v>
      </c>
      <c r="D447" s="47">
        <v>14</v>
      </c>
      <c r="E447" s="37">
        <v>11.145099999999999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45610</v>
      </c>
      <c r="B448" s="47">
        <v>11</v>
      </c>
      <c r="C448" s="47">
        <v>4</v>
      </c>
      <c r="D448" s="47">
        <v>15</v>
      </c>
      <c r="E448" s="37">
        <v>8.9057999999999993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45610</v>
      </c>
      <c r="B449" s="47">
        <v>11</v>
      </c>
      <c r="C449" s="47">
        <v>4</v>
      </c>
      <c r="D449" s="47">
        <v>16</v>
      </c>
      <c r="E449" s="37">
        <v>23.869499999999999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45610</v>
      </c>
      <c r="B450" s="47">
        <v>11</v>
      </c>
      <c r="C450" s="47">
        <v>4</v>
      </c>
      <c r="D450" s="47">
        <v>17</v>
      </c>
      <c r="E450" s="37">
        <v>35.789900000000003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45610</v>
      </c>
      <c r="B451" s="47">
        <v>11</v>
      </c>
      <c r="C451" s="47">
        <v>4</v>
      </c>
      <c r="D451" s="47">
        <v>18</v>
      </c>
      <c r="E451" s="37">
        <v>33.353400000000001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45610</v>
      </c>
      <c r="B452" s="47">
        <v>11</v>
      </c>
      <c r="C452" s="47">
        <v>4</v>
      </c>
      <c r="D452" s="47">
        <v>19</v>
      </c>
      <c r="E452" s="37">
        <v>31.868500000000001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45610</v>
      </c>
      <c r="B453" s="47">
        <v>11</v>
      </c>
      <c r="C453" s="47">
        <v>4</v>
      </c>
      <c r="D453" s="47">
        <v>20</v>
      </c>
      <c r="E453" s="37">
        <v>36.057699999999997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45610</v>
      </c>
      <c r="B454" s="47">
        <v>11</v>
      </c>
      <c r="C454" s="47">
        <v>4</v>
      </c>
      <c r="D454" s="47">
        <v>21</v>
      </c>
      <c r="E454" s="37">
        <v>35.274999999999999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45610</v>
      </c>
      <c r="B455" s="47">
        <v>11</v>
      </c>
      <c r="C455" s="47">
        <v>4</v>
      </c>
      <c r="D455" s="47">
        <v>22</v>
      </c>
      <c r="E455" s="37">
        <v>30.435400000000001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45610</v>
      </c>
      <c r="B456" s="47">
        <v>11</v>
      </c>
      <c r="C456" s="47">
        <v>4</v>
      </c>
      <c r="D456" s="47">
        <v>23</v>
      </c>
      <c r="E456" s="37">
        <v>16.1753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45610</v>
      </c>
      <c r="B457" s="47">
        <v>11</v>
      </c>
      <c r="C457" s="47">
        <v>4</v>
      </c>
      <c r="D457" s="47">
        <v>24</v>
      </c>
      <c r="E457" s="37">
        <v>13.1662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45611</v>
      </c>
      <c r="B458" s="47">
        <v>11</v>
      </c>
      <c r="C458" s="47">
        <v>5</v>
      </c>
      <c r="D458" s="47">
        <v>1</v>
      </c>
      <c r="E458" s="37">
        <v>14.041399999999999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45611</v>
      </c>
      <c r="B459" s="47">
        <v>11</v>
      </c>
      <c r="C459" s="47">
        <v>5</v>
      </c>
      <c r="D459" s="47">
        <v>2</v>
      </c>
      <c r="E459" s="37">
        <v>12.9175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45611</v>
      </c>
      <c r="B460" s="47">
        <v>11</v>
      </c>
      <c r="C460" s="47">
        <v>5</v>
      </c>
      <c r="D460" s="47">
        <v>3</v>
      </c>
      <c r="E460" s="37">
        <v>12.7677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45611</v>
      </c>
      <c r="B461" s="47">
        <v>11</v>
      </c>
      <c r="C461" s="47">
        <v>5</v>
      </c>
      <c r="D461" s="47">
        <v>4</v>
      </c>
      <c r="E461" s="37">
        <v>12.8172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45611</v>
      </c>
      <c r="B462" s="47">
        <v>11</v>
      </c>
      <c r="C462" s="47">
        <v>5</v>
      </c>
      <c r="D462" s="47">
        <v>5</v>
      </c>
      <c r="E462" s="37">
        <v>23.885000000000002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45611</v>
      </c>
      <c r="B463" s="47">
        <v>11</v>
      </c>
      <c r="C463" s="47">
        <v>5</v>
      </c>
      <c r="D463" s="47">
        <v>6</v>
      </c>
      <c r="E463" s="37">
        <v>56.595799999999997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45611</v>
      </c>
      <c r="B464" s="47">
        <v>11</v>
      </c>
      <c r="C464" s="47">
        <v>5</v>
      </c>
      <c r="D464" s="47">
        <v>7</v>
      </c>
      <c r="E464" s="37">
        <v>30.630400000000002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45611</v>
      </c>
      <c r="B465" s="47">
        <v>11</v>
      </c>
      <c r="C465" s="47">
        <v>5</v>
      </c>
      <c r="D465" s="47">
        <v>8</v>
      </c>
      <c r="E465" s="37">
        <v>17.0197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45611</v>
      </c>
      <c r="B466" s="47">
        <v>11</v>
      </c>
      <c r="C466" s="47">
        <v>5</v>
      </c>
      <c r="D466" s="47">
        <v>9</v>
      </c>
      <c r="E466" s="37">
        <v>1.2024999999999999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45611</v>
      </c>
      <c r="B467" s="47">
        <v>11</v>
      </c>
      <c r="C467" s="47">
        <v>5</v>
      </c>
      <c r="D467" s="47">
        <v>10</v>
      </c>
      <c r="E467" s="37">
        <v>2.2275999999999998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45611</v>
      </c>
      <c r="B468" s="47">
        <v>11</v>
      </c>
      <c r="C468" s="47">
        <v>5</v>
      </c>
      <c r="D468" s="47">
        <v>11</v>
      </c>
      <c r="E468" s="37">
        <v>3.3656999999999999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45611</v>
      </c>
      <c r="B469" s="47">
        <v>11</v>
      </c>
      <c r="C469" s="47">
        <v>5</v>
      </c>
      <c r="D469" s="47">
        <v>12</v>
      </c>
      <c r="E469" s="37">
        <v>3.7105000000000001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45611</v>
      </c>
      <c r="B470" s="47">
        <v>11</v>
      </c>
      <c r="C470" s="47">
        <v>5</v>
      </c>
      <c r="D470" s="47">
        <v>13</v>
      </c>
      <c r="E470" s="37">
        <v>1.7058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45611</v>
      </c>
      <c r="B471" s="47">
        <v>11</v>
      </c>
      <c r="C471" s="47">
        <v>5</v>
      </c>
      <c r="D471" s="47">
        <v>14</v>
      </c>
      <c r="E471" s="37">
        <v>-4.1265000000000001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45611</v>
      </c>
      <c r="B472" s="47">
        <v>11</v>
      </c>
      <c r="C472" s="47">
        <v>5</v>
      </c>
      <c r="D472" s="47">
        <v>15</v>
      </c>
      <c r="E472" s="37">
        <v>4.3204000000000002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45611</v>
      </c>
      <c r="B473" s="47">
        <v>11</v>
      </c>
      <c r="C473" s="47">
        <v>5</v>
      </c>
      <c r="D473" s="47">
        <v>16</v>
      </c>
      <c r="E473" s="37">
        <v>12.415100000000001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45611</v>
      </c>
      <c r="B474" s="47">
        <v>11</v>
      </c>
      <c r="C474" s="47">
        <v>5</v>
      </c>
      <c r="D474" s="47">
        <v>17</v>
      </c>
      <c r="E474" s="37">
        <v>26.767600000000002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45611</v>
      </c>
      <c r="B475" s="47">
        <v>11</v>
      </c>
      <c r="C475" s="47">
        <v>5</v>
      </c>
      <c r="D475" s="47">
        <v>18</v>
      </c>
      <c r="E475" s="37">
        <v>31.031500000000001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45611</v>
      </c>
      <c r="B476" s="47">
        <v>11</v>
      </c>
      <c r="C476" s="47">
        <v>5</v>
      </c>
      <c r="D476" s="47">
        <v>19</v>
      </c>
      <c r="E476" s="37">
        <v>21.1143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45611</v>
      </c>
      <c r="B477" s="47">
        <v>11</v>
      </c>
      <c r="C477" s="47">
        <v>5</v>
      </c>
      <c r="D477" s="47">
        <v>20</v>
      </c>
      <c r="E477" s="37">
        <v>22.356999999999999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45611</v>
      </c>
      <c r="B478" s="47">
        <v>11</v>
      </c>
      <c r="C478" s="47">
        <v>5</v>
      </c>
      <c r="D478" s="47">
        <v>21</v>
      </c>
      <c r="E478" s="37">
        <v>24.6295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45611</v>
      </c>
      <c r="B479" s="47">
        <v>11</v>
      </c>
      <c r="C479" s="47">
        <v>5</v>
      </c>
      <c r="D479" s="47">
        <v>22</v>
      </c>
      <c r="E479" s="37">
        <v>22.634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45611</v>
      </c>
      <c r="B480" s="47">
        <v>11</v>
      </c>
      <c r="C480" s="47">
        <v>5</v>
      </c>
      <c r="D480" s="47">
        <v>23</v>
      </c>
      <c r="E480" s="37">
        <v>26.726500000000001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45611</v>
      </c>
      <c r="B481" s="47">
        <v>11</v>
      </c>
      <c r="C481" s="47">
        <v>5</v>
      </c>
      <c r="D481" s="47">
        <v>24</v>
      </c>
      <c r="E481" s="37">
        <v>27.1403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45612</v>
      </c>
      <c r="B482" s="47">
        <v>11</v>
      </c>
      <c r="C482" s="47">
        <v>6</v>
      </c>
      <c r="D482" s="47">
        <v>1</v>
      </c>
      <c r="E482" s="37">
        <v>27.167200000000001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45612</v>
      </c>
      <c r="B483" s="47">
        <v>11</v>
      </c>
      <c r="C483" s="47">
        <v>6</v>
      </c>
      <c r="D483" s="47">
        <v>2</v>
      </c>
      <c r="E483" s="37">
        <v>26.2912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45612</v>
      </c>
      <c r="B484" s="47">
        <v>11</v>
      </c>
      <c r="C484" s="47">
        <v>6</v>
      </c>
      <c r="D484" s="47">
        <v>3</v>
      </c>
      <c r="E484" s="37">
        <v>27.5366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45612</v>
      </c>
      <c r="B485" s="47">
        <v>11</v>
      </c>
      <c r="C485" s="47">
        <v>6</v>
      </c>
      <c r="D485" s="47">
        <v>4</v>
      </c>
      <c r="E485" s="37">
        <v>26.0168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45612</v>
      </c>
      <c r="B486" s="47">
        <v>11</v>
      </c>
      <c r="C486" s="47">
        <v>6</v>
      </c>
      <c r="D486" s="47">
        <v>5</v>
      </c>
      <c r="E486" s="37">
        <v>26.210599999999999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45612</v>
      </c>
      <c r="B487" s="47">
        <v>11</v>
      </c>
      <c r="C487" s="47">
        <v>6</v>
      </c>
      <c r="D487" s="47">
        <v>6</v>
      </c>
      <c r="E487" s="37">
        <v>30.108499999999999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45612</v>
      </c>
      <c r="B488" s="47">
        <v>11</v>
      </c>
      <c r="C488" s="47">
        <v>6</v>
      </c>
      <c r="D488" s="47">
        <v>7</v>
      </c>
      <c r="E488" s="37">
        <v>29.939800000000002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45612</v>
      </c>
      <c r="B489" s="47">
        <v>11</v>
      </c>
      <c r="C489" s="47">
        <v>6</v>
      </c>
      <c r="D489" s="47">
        <v>8</v>
      </c>
      <c r="E489" s="37">
        <v>0.79520000000000002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45612</v>
      </c>
      <c r="B490" s="47">
        <v>11</v>
      </c>
      <c r="C490" s="47">
        <v>6</v>
      </c>
      <c r="D490" s="47">
        <v>9</v>
      </c>
      <c r="E490" s="37">
        <v>-5.8320999999999996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45612</v>
      </c>
      <c r="B491" s="47">
        <v>11</v>
      </c>
      <c r="C491" s="47">
        <v>6</v>
      </c>
      <c r="D491" s="47">
        <v>10</v>
      </c>
      <c r="E491" s="37">
        <v>-7.0117000000000003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45612</v>
      </c>
      <c r="B492" s="47">
        <v>11</v>
      </c>
      <c r="C492" s="47">
        <v>6</v>
      </c>
      <c r="D492" s="47">
        <v>11</v>
      </c>
      <c r="E492" s="37">
        <v>-6.2335000000000003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45612</v>
      </c>
      <c r="B493" s="47">
        <v>11</v>
      </c>
      <c r="C493" s="47">
        <v>6</v>
      </c>
      <c r="D493" s="47">
        <v>12</v>
      </c>
      <c r="E493" s="37">
        <v>-15.9542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45612</v>
      </c>
      <c r="B494" s="47">
        <v>11</v>
      </c>
      <c r="C494" s="47">
        <v>6</v>
      </c>
      <c r="D494" s="47">
        <v>13</v>
      </c>
      <c r="E494" s="37">
        <v>-35.439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45612</v>
      </c>
      <c r="B495" s="47">
        <v>11</v>
      </c>
      <c r="C495" s="47">
        <v>6</v>
      </c>
      <c r="D495" s="47">
        <v>14</v>
      </c>
      <c r="E495" s="37">
        <v>-26.932600000000001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45612</v>
      </c>
      <c r="B496" s="47">
        <v>11</v>
      </c>
      <c r="C496" s="47">
        <v>6</v>
      </c>
      <c r="D496" s="47">
        <v>15</v>
      </c>
      <c r="E496" s="37">
        <v>3.3576999999999999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45612</v>
      </c>
      <c r="B497" s="47">
        <v>11</v>
      </c>
      <c r="C497" s="47">
        <v>6</v>
      </c>
      <c r="D497" s="47">
        <v>16</v>
      </c>
      <c r="E497" s="37">
        <v>11.0053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45612</v>
      </c>
      <c r="B498" s="47">
        <v>11</v>
      </c>
      <c r="C498" s="47">
        <v>6</v>
      </c>
      <c r="D498" s="47">
        <v>17</v>
      </c>
      <c r="E498" s="37">
        <v>33.2517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45612</v>
      </c>
      <c r="B499" s="47">
        <v>11</v>
      </c>
      <c r="C499" s="47">
        <v>6</v>
      </c>
      <c r="D499" s="47">
        <v>18</v>
      </c>
      <c r="E499" s="37">
        <v>31.339700000000001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45612</v>
      </c>
      <c r="B500" s="47">
        <v>11</v>
      </c>
      <c r="C500" s="47">
        <v>6</v>
      </c>
      <c r="D500" s="47">
        <v>19</v>
      </c>
      <c r="E500" s="37">
        <v>28.580300000000001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45612</v>
      </c>
      <c r="B501" s="47">
        <v>11</v>
      </c>
      <c r="C501" s="47">
        <v>6</v>
      </c>
      <c r="D501" s="47">
        <v>20</v>
      </c>
      <c r="E501" s="37">
        <v>35.716000000000001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45612</v>
      </c>
      <c r="B502" s="47">
        <v>11</v>
      </c>
      <c r="C502" s="47">
        <v>6</v>
      </c>
      <c r="D502" s="47">
        <v>21</v>
      </c>
      <c r="E502" s="37">
        <v>36.005899999999997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45612</v>
      </c>
      <c r="B503" s="47">
        <v>11</v>
      </c>
      <c r="C503" s="47">
        <v>6</v>
      </c>
      <c r="D503" s="47">
        <v>22</v>
      </c>
      <c r="E503" s="37">
        <v>37.865400000000001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45612</v>
      </c>
      <c r="B504" s="47">
        <v>11</v>
      </c>
      <c r="C504" s="47">
        <v>6</v>
      </c>
      <c r="D504" s="47">
        <v>23</v>
      </c>
      <c r="E504" s="37">
        <v>38.400300000000001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45612</v>
      </c>
      <c r="B505" s="47">
        <v>11</v>
      </c>
      <c r="C505" s="47">
        <v>6</v>
      </c>
      <c r="D505" s="47">
        <v>24</v>
      </c>
      <c r="E505" s="37">
        <v>35.514400000000002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45613</v>
      </c>
      <c r="B506" s="47">
        <v>11</v>
      </c>
      <c r="C506" s="47">
        <v>7</v>
      </c>
      <c r="D506" s="47">
        <v>1</v>
      </c>
      <c r="E506" s="37">
        <v>33.272199999999998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45613</v>
      </c>
      <c r="B507" s="47">
        <v>11</v>
      </c>
      <c r="C507" s="47">
        <v>7</v>
      </c>
      <c r="D507" s="47">
        <v>2</v>
      </c>
      <c r="E507" s="37">
        <v>30.128299999999999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45613</v>
      </c>
      <c r="B508" s="47">
        <v>11</v>
      </c>
      <c r="C508" s="47">
        <v>7</v>
      </c>
      <c r="D508" s="47">
        <v>3</v>
      </c>
      <c r="E508" s="37">
        <v>24.750699999999998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45613</v>
      </c>
      <c r="B509" s="47">
        <v>11</v>
      </c>
      <c r="C509" s="47">
        <v>7</v>
      </c>
      <c r="D509" s="47">
        <v>4</v>
      </c>
      <c r="E509" s="37">
        <v>25.958300000000001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45613</v>
      </c>
      <c r="B510" s="47">
        <v>11</v>
      </c>
      <c r="C510" s="47">
        <v>7</v>
      </c>
      <c r="D510" s="47">
        <v>5</v>
      </c>
      <c r="E510" s="37">
        <v>29.5884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45613</v>
      </c>
      <c r="B511" s="47">
        <v>11</v>
      </c>
      <c r="C511" s="47">
        <v>7</v>
      </c>
      <c r="D511" s="47">
        <v>6</v>
      </c>
      <c r="E511" s="37">
        <v>39.362000000000002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45613</v>
      </c>
      <c r="B512" s="47">
        <v>11</v>
      </c>
      <c r="C512" s="47">
        <v>7</v>
      </c>
      <c r="D512" s="47">
        <v>7</v>
      </c>
      <c r="E512" s="37">
        <v>38.108600000000003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45613</v>
      </c>
      <c r="B513" s="47">
        <v>11</v>
      </c>
      <c r="C513" s="47">
        <v>7</v>
      </c>
      <c r="D513" s="47">
        <v>8</v>
      </c>
      <c r="E513" s="37">
        <v>20.117899999999999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45613</v>
      </c>
      <c r="B514" s="47">
        <v>11</v>
      </c>
      <c r="C514" s="47">
        <v>7</v>
      </c>
      <c r="D514" s="47">
        <v>9</v>
      </c>
      <c r="E514" s="37">
        <v>-10.3993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45613</v>
      </c>
      <c r="B515" s="47">
        <v>11</v>
      </c>
      <c r="C515" s="47">
        <v>7</v>
      </c>
      <c r="D515" s="47">
        <v>10</v>
      </c>
      <c r="E515" s="37">
        <v>-4.9710000000000001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45613</v>
      </c>
      <c r="B516" s="47">
        <v>11</v>
      </c>
      <c r="C516" s="47">
        <v>7</v>
      </c>
      <c r="D516" s="47">
        <v>11</v>
      </c>
      <c r="E516" s="37">
        <v>-1.069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45613</v>
      </c>
      <c r="B517" s="47">
        <v>11</v>
      </c>
      <c r="C517" s="47">
        <v>7</v>
      </c>
      <c r="D517" s="47">
        <v>12</v>
      </c>
      <c r="E517" s="37">
        <v>-0.80569999999999997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45613</v>
      </c>
      <c r="B518" s="47">
        <v>11</v>
      </c>
      <c r="C518" s="47">
        <v>7</v>
      </c>
      <c r="D518" s="47">
        <v>13</v>
      </c>
      <c r="E518" s="37">
        <v>-0.78690000000000004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45613</v>
      </c>
      <c r="B519" s="47">
        <v>11</v>
      </c>
      <c r="C519" s="47">
        <v>7</v>
      </c>
      <c r="D519" s="47">
        <v>14</v>
      </c>
      <c r="E519" s="37">
        <v>-4.8268000000000004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45613</v>
      </c>
      <c r="B520" s="47">
        <v>11</v>
      </c>
      <c r="C520" s="47">
        <v>7</v>
      </c>
      <c r="D520" s="47">
        <v>15</v>
      </c>
      <c r="E520" s="37">
        <v>-2.5184000000000002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45613</v>
      </c>
      <c r="B521" s="47">
        <v>11</v>
      </c>
      <c r="C521" s="47">
        <v>7</v>
      </c>
      <c r="D521" s="47">
        <v>16</v>
      </c>
      <c r="E521" s="37">
        <v>21.6313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45613</v>
      </c>
      <c r="B522" s="47">
        <v>11</v>
      </c>
      <c r="C522" s="47">
        <v>7</v>
      </c>
      <c r="D522" s="47">
        <v>17</v>
      </c>
      <c r="E522" s="37">
        <v>33.339399999999998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45613</v>
      </c>
      <c r="B523" s="47">
        <v>11</v>
      </c>
      <c r="C523" s="47">
        <v>7</v>
      </c>
      <c r="D523" s="47">
        <v>18</v>
      </c>
      <c r="E523" s="37">
        <v>16.696400000000001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45613</v>
      </c>
      <c r="B524" s="47">
        <v>11</v>
      </c>
      <c r="C524" s="47">
        <v>7</v>
      </c>
      <c r="D524" s="47">
        <v>19</v>
      </c>
      <c r="E524" s="37">
        <v>27.2044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45613</v>
      </c>
      <c r="B525" s="47">
        <v>11</v>
      </c>
      <c r="C525" s="47">
        <v>7</v>
      </c>
      <c r="D525" s="47">
        <v>20</v>
      </c>
      <c r="E525" s="37">
        <v>31.012499999999999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45613</v>
      </c>
      <c r="B526" s="47">
        <v>11</v>
      </c>
      <c r="C526" s="47">
        <v>7</v>
      </c>
      <c r="D526" s="47">
        <v>21</v>
      </c>
      <c r="E526" s="37">
        <v>30.837399999999999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45613</v>
      </c>
      <c r="B527" s="47">
        <v>11</v>
      </c>
      <c r="C527" s="47">
        <v>7</v>
      </c>
      <c r="D527" s="47">
        <v>22</v>
      </c>
      <c r="E527" s="37">
        <v>24.967600000000001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45613</v>
      </c>
      <c r="B528" s="47">
        <v>11</v>
      </c>
      <c r="C528" s="47">
        <v>7</v>
      </c>
      <c r="D528" s="47">
        <v>23</v>
      </c>
      <c r="E528" s="37">
        <v>21.4968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45613</v>
      </c>
      <c r="B529" s="47">
        <v>11</v>
      </c>
      <c r="C529" s="47">
        <v>7</v>
      </c>
      <c r="D529" s="47">
        <v>24</v>
      </c>
      <c r="E529" s="37">
        <v>19.073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45614</v>
      </c>
      <c r="B530" s="47">
        <v>11</v>
      </c>
      <c r="C530" s="47">
        <v>1</v>
      </c>
      <c r="D530" s="47">
        <v>1</v>
      </c>
      <c r="E530" s="37">
        <v>19.286999999999999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45614</v>
      </c>
      <c r="B531" s="47">
        <v>11</v>
      </c>
      <c r="C531" s="47">
        <v>1</v>
      </c>
      <c r="D531" s="47">
        <v>2</v>
      </c>
      <c r="E531" s="37">
        <v>20.947600000000001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45614</v>
      </c>
      <c r="B532" s="47">
        <v>11</v>
      </c>
      <c r="C532" s="47">
        <v>1</v>
      </c>
      <c r="D532" s="47">
        <v>3</v>
      </c>
      <c r="E532" s="37">
        <v>20.8401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45614</v>
      </c>
      <c r="B533" s="47">
        <v>11</v>
      </c>
      <c r="C533" s="47">
        <v>1</v>
      </c>
      <c r="D533" s="47">
        <v>4</v>
      </c>
      <c r="E533" s="37">
        <v>22.017099999999999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45614</v>
      </c>
      <c r="B534" s="47">
        <v>11</v>
      </c>
      <c r="C534" s="47">
        <v>1</v>
      </c>
      <c r="D534" s="47">
        <v>5</v>
      </c>
      <c r="E534" s="37">
        <v>25.587900000000001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45614</v>
      </c>
      <c r="B535" s="47">
        <v>11</v>
      </c>
      <c r="C535" s="47">
        <v>1</v>
      </c>
      <c r="D535" s="47">
        <v>6</v>
      </c>
      <c r="E535" s="37">
        <v>30.408799999999999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45614</v>
      </c>
      <c r="B536" s="47">
        <v>11</v>
      </c>
      <c r="C536" s="47">
        <v>1</v>
      </c>
      <c r="D536" s="47">
        <v>7</v>
      </c>
      <c r="E536" s="37">
        <v>16.622800000000002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45614</v>
      </c>
      <c r="B537" s="47">
        <v>11</v>
      </c>
      <c r="C537" s="47">
        <v>1</v>
      </c>
      <c r="D537" s="47">
        <v>8</v>
      </c>
      <c r="E537" s="37">
        <v>-8.234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45614</v>
      </c>
      <c r="B538" s="47">
        <v>11</v>
      </c>
      <c r="C538" s="47">
        <v>1</v>
      </c>
      <c r="D538" s="47">
        <v>9</v>
      </c>
      <c r="E538" s="37">
        <v>-13.657299999999999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45614</v>
      </c>
      <c r="B539" s="47">
        <v>11</v>
      </c>
      <c r="C539" s="47">
        <v>1</v>
      </c>
      <c r="D539" s="47">
        <v>10</v>
      </c>
      <c r="E539" s="37">
        <v>-18.446200000000001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45614</v>
      </c>
      <c r="B540" s="47">
        <v>11</v>
      </c>
      <c r="C540" s="47">
        <v>1</v>
      </c>
      <c r="D540" s="47">
        <v>11</v>
      </c>
      <c r="E540" s="37">
        <v>-17.3231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45614</v>
      </c>
      <c r="B541" s="47">
        <v>11</v>
      </c>
      <c r="C541" s="47">
        <v>1</v>
      </c>
      <c r="D541" s="47">
        <v>12</v>
      </c>
      <c r="E541" s="37">
        <v>-21.466100000000001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45614</v>
      </c>
      <c r="B542" s="47">
        <v>11</v>
      </c>
      <c r="C542" s="47">
        <v>1</v>
      </c>
      <c r="D542" s="47">
        <v>13</v>
      </c>
      <c r="E542" s="37">
        <v>-33.9009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45614</v>
      </c>
      <c r="B543" s="47">
        <v>11</v>
      </c>
      <c r="C543" s="47">
        <v>1</v>
      </c>
      <c r="D543" s="47">
        <v>14</v>
      </c>
      <c r="E543" s="37">
        <v>-37.989699999999999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45614</v>
      </c>
      <c r="B544" s="47">
        <v>11</v>
      </c>
      <c r="C544" s="47">
        <v>1</v>
      </c>
      <c r="D544" s="47">
        <v>15</v>
      </c>
      <c r="E544" s="37">
        <v>-36.783700000000003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45614</v>
      </c>
      <c r="B545" s="47">
        <v>11</v>
      </c>
      <c r="C545" s="47">
        <v>1</v>
      </c>
      <c r="D545" s="47">
        <v>16</v>
      </c>
      <c r="E545" s="37">
        <v>6.3967999999999998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45614</v>
      </c>
      <c r="B546" s="47">
        <v>11</v>
      </c>
      <c r="C546" s="47">
        <v>1</v>
      </c>
      <c r="D546" s="47">
        <v>17</v>
      </c>
      <c r="E546" s="37">
        <v>37.431199999999997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45614</v>
      </c>
      <c r="B547" s="47">
        <v>11</v>
      </c>
      <c r="C547" s="47">
        <v>1</v>
      </c>
      <c r="D547" s="47">
        <v>18</v>
      </c>
      <c r="E547" s="37">
        <v>34.9268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45614</v>
      </c>
      <c r="B548" s="47">
        <v>11</v>
      </c>
      <c r="C548" s="47">
        <v>1</v>
      </c>
      <c r="D548" s="47">
        <v>19</v>
      </c>
      <c r="E548" s="37">
        <v>36.548699999999997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45614</v>
      </c>
      <c r="B549" s="47">
        <v>11</v>
      </c>
      <c r="C549" s="47">
        <v>1</v>
      </c>
      <c r="D549" s="47">
        <v>20</v>
      </c>
      <c r="E549" s="37">
        <v>37.629600000000003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45614</v>
      </c>
      <c r="B550" s="47">
        <v>11</v>
      </c>
      <c r="C550" s="47">
        <v>1</v>
      </c>
      <c r="D550" s="47">
        <v>21</v>
      </c>
      <c r="E550" s="37">
        <v>25.0016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45614</v>
      </c>
      <c r="B551" s="47">
        <v>11</v>
      </c>
      <c r="C551" s="47">
        <v>1</v>
      </c>
      <c r="D551" s="47">
        <v>22</v>
      </c>
      <c r="E551" s="37">
        <v>10.367699999999999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45614</v>
      </c>
      <c r="B552" s="47">
        <v>11</v>
      </c>
      <c r="C552" s="47">
        <v>1</v>
      </c>
      <c r="D552" s="47">
        <v>23</v>
      </c>
      <c r="E552" s="37">
        <v>10.3825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45614</v>
      </c>
      <c r="B553" s="47">
        <v>11</v>
      </c>
      <c r="C553" s="47">
        <v>1</v>
      </c>
      <c r="D553" s="47">
        <v>24</v>
      </c>
      <c r="E553" s="37">
        <v>8.4286999999999992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45615</v>
      </c>
      <c r="B554" s="47">
        <v>11</v>
      </c>
      <c r="C554" s="47">
        <v>2</v>
      </c>
      <c r="D554" s="47">
        <v>1</v>
      </c>
      <c r="E554" s="37">
        <v>10.169499999999999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45615</v>
      </c>
      <c r="B555" s="47">
        <v>11</v>
      </c>
      <c r="C555" s="47">
        <v>2</v>
      </c>
      <c r="D555" s="47">
        <v>2</v>
      </c>
      <c r="E555" s="37">
        <v>5.3117000000000001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45615</v>
      </c>
      <c r="B556" s="47">
        <v>11</v>
      </c>
      <c r="C556" s="47">
        <v>2</v>
      </c>
      <c r="D556" s="47">
        <v>3</v>
      </c>
      <c r="E556" s="37">
        <v>5.2832999999999997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45615</v>
      </c>
      <c r="B557" s="47">
        <v>11</v>
      </c>
      <c r="C557" s="47">
        <v>2</v>
      </c>
      <c r="D557" s="47">
        <v>4</v>
      </c>
      <c r="E557" s="37">
        <v>14.376799999999999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45615</v>
      </c>
      <c r="B558" s="47">
        <v>11</v>
      </c>
      <c r="C558" s="47">
        <v>2</v>
      </c>
      <c r="D558" s="47">
        <v>5</v>
      </c>
      <c r="E558" s="37">
        <v>39.814100000000003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45615</v>
      </c>
      <c r="B559" s="47">
        <v>11</v>
      </c>
      <c r="C559" s="47">
        <v>2</v>
      </c>
      <c r="D559" s="47">
        <v>6</v>
      </c>
      <c r="E559" s="37">
        <v>40.1218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45615</v>
      </c>
      <c r="B560" s="47">
        <v>11</v>
      </c>
      <c r="C560" s="47">
        <v>2</v>
      </c>
      <c r="D560" s="47">
        <v>7</v>
      </c>
      <c r="E560" s="37">
        <v>29.343800000000002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45615</v>
      </c>
      <c r="B561" s="47">
        <v>11</v>
      </c>
      <c r="C561" s="47">
        <v>2</v>
      </c>
      <c r="D561" s="47">
        <v>8</v>
      </c>
      <c r="E561" s="37">
        <v>4.3174000000000001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45615</v>
      </c>
      <c r="B562" s="47">
        <v>11</v>
      </c>
      <c r="C562" s="47">
        <v>2</v>
      </c>
      <c r="D562" s="47">
        <v>9</v>
      </c>
      <c r="E562" s="37">
        <v>3.6659000000000002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45615</v>
      </c>
      <c r="B563" s="47">
        <v>11</v>
      </c>
      <c r="C563" s="47">
        <v>2</v>
      </c>
      <c r="D563" s="47">
        <v>10</v>
      </c>
      <c r="E563" s="37">
        <v>1.3483000000000001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45615</v>
      </c>
      <c r="B564" s="47">
        <v>11</v>
      </c>
      <c r="C564" s="47">
        <v>2</v>
      </c>
      <c r="D564" s="47">
        <v>11</v>
      </c>
      <c r="E564" s="37">
        <v>2.3195999999999999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45615</v>
      </c>
      <c r="B565" s="47">
        <v>11</v>
      </c>
      <c r="C565" s="47">
        <v>2</v>
      </c>
      <c r="D565" s="47">
        <v>12</v>
      </c>
      <c r="E565" s="37">
        <v>-13.337300000000001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45615</v>
      </c>
      <c r="B566" s="47">
        <v>11</v>
      </c>
      <c r="C566" s="47">
        <v>2</v>
      </c>
      <c r="D566" s="47">
        <v>13</v>
      </c>
      <c r="E566" s="37">
        <v>-27.0245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45615</v>
      </c>
      <c r="B567" s="47">
        <v>11</v>
      </c>
      <c r="C567" s="47">
        <v>2</v>
      </c>
      <c r="D567" s="47">
        <v>14</v>
      </c>
      <c r="E567" s="37">
        <v>-27.150300000000001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45615</v>
      </c>
      <c r="B568" s="47">
        <v>11</v>
      </c>
      <c r="C568" s="47">
        <v>2</v>
      </c>
      <c r="D568" s="47">
        <v>15</v>
      </c>
      <c r="E568" s="37">
        <v>4.6249000000000002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45615</v>
      </c>
      <c r="B569" s="47">
        <v>11</v>
      </c>
      <c r="C569" s="47">
        <v>2</v>
      </c>
      <c r="D569" s="47">
        <v>16</v>
      </c>
      <c r="E569" s="37">
        <v>25.547899999999998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45615</v>
      </c>
      <c r="B570" s="47">
        <v>11</v>
      </c>
      <c r="C570" s="47">
        <v>2</v>
      </c>
      <c r="D570" s="47">
        <v>17</v>
      </c>
      <c r="E570" s="37">
        <v>37.176000000000002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45615</v>
      </c>
      <c r="B571" s="47">
        <v>11</v>
      </c>
      <c r="C571" s="47">
        <v>2</v>
      </c>
      <c r="D571" s="47">
        <v>18</v>
      </c>
      <c r="E571" s="37">
        <v>47.428800000000003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45615</v>
      </c>
      <c r="B572" s="47">
        <v>11</v>
      </c>
      <c r="C572" s="47">
        <v>2</v>
      </c>
      <c r="D572" s="47">
        <v>19</v>
      </c>
      <c r="E572" s="37">
        <v>35.4786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45615</v>
      </c>
      <c r="B573" s="47">
        <v>11</v>
      </c>
      <c r="C573" s="47">
        <v>2</v>
      </c>
      <c r="D573" s="47">
        <v>20</v>
      </c>
      <c r="E573" s="37">
        <v>40.240200000000002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45615</v>
      </c>
      <c r="B574" s="47">
        <v>11</v>
      </c>
      <c r="C574" s="47">
        <v>2</v>
      </c>
      <c r="D574" s="47">
        <v>21</v>
      </c>
      <c r="E574" s="37">
        <v>44.461199999999998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45615</v>
      </c>
      <c r="B575" s="47">
        <v>11</v>
      </c>
      <c r="C575" s="47">
        <v>2</v>
      </c>
      <c r="D575" s="47">
        <v>22</v>
      </c>
      <c r="E575" s="37">
        <v>35.660200000000003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45615</v>
      </c>
      <c r="B576" s="47">
        <v>11</v>
      </c>
      <c r="C576" s="47">
        <v>2</v>
      </c>
      <c r="D576" s="47">
        <v>23</v>
      </c>
      <c r="E576" s="37">
        <v>7.6802000000000001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45615</v>
      </c>
      <c r="B577" s="47">
        <v>11</v>
      </c>
      <c r="C577" s="47">
        <v>2</v>
      </c>
      <c r="D577" s="47">
        <v>24</v>
      </c>
      <c r="E577" s="37">
        <v>27.924700000000001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45616</v>
      </c>
      <c r="B578" s="47">
        <v>11</v>
      </c>
      <c r="C578" s="47">
        <v>3</v>
      </c>
      <c r="D578" s="47">
        <v>1</v>
      </c>
      <c r="E578" s="37">
        <v>31.3459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45616</v>
      </c>
      <c r="B579" s="47">
        <v>11</v>
      </c>
      <c r="C579" s="47">
        <v>3</v>
      </c>
      <c r="D579" s="47">
        <v>2</v>
      </c>
      <c r="E579" s="37">
        <v>29.9861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45616</v>
      </c>
      <c r="B580" s="47">
        <v>11</v>
      </c>
      <c r="C580" s="47">
        <v>3</v>
      </c>
      <c r="D580" s="47">
        <v>3</v>
      </c>
      <c r="E580" s="37">
        <v>25.280100000000001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45616</v>
      </c>
      <c r="B581" s="47">
        <v>11</v>
      </c>
      <c r="C581" s="47">
        <v>3</v>
      </c>
      <c r="D581" s="47">
        <v>4</v>
      </c>
      <c r="E581" s="37">
        <v>32.826700000000002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45616</v>
      </c>
      <c r="B582" s="47">
        <v>11</v>
      </c>
      <c r="C582" s="47">
        <v>3</v>
      </c>
      <c r="D582" s="47">
        <v>5</v>
      </c>
      <c r="E582" s="37">
        <v>37.924799999999998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45616</v>
      </c>
      <c r="B583" s="47">
        <v>11</v>
      </c>
      <c r="C583" s="47">
        <v>3</v>
      </c>
      <c r="D583" s="47">
        <v>6</v>
      </c>
      <c r="E583" s="37">
        <v>39.658000000000001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45616</v>
      </c>
      <c r="B584" s="47">
        <v>11</v>
      </c>
      <c r="C584" s="47">
        <v>3</v>
      </c>
      <c r="D584" s="47">
        <v>7</v>
      </c>
      <c r="E584" s="37">
        <v>52.203200000000002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45616</v>
      </c>
      <c r="B585" s="47">
        <v>11</v>
      </c>
      <c r="C585" s="47">
        <v>3</v>
      </c>
      <c r="D585" s="47">
        <v>8</v>
      </c>
      <c r="E585" s="37">
        <v>26.610399999999998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45616</v>
      </c>
      <c r="B586" s="47">
        <v>11</v>
      </c>
      <c r="C586" s="47">
        <v>3</v>
      </c>
      <c r="D586" s="47">
        <v>9</v>
      </c>
      <c r="E586" s="37">
        <v>11.1631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45616</v>
      </c>
      <c r="B587" s="47">
        <v>11</v>
      </c>
      <c r="C587" s="47">
        <v>3</v>
      </c>
      <c r="D587" s="47">
        <v>10</v>
      </c>
      <c r="E587" s="37">
        <v>10.7173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45616</v>
      </c>
      <c r="B588" s="47">
        <v>11</v>
      </c>
      <c r="C588" s="47">
        <v>3</v>
      </c>
      <c r="D588" s="47">
        <v>11</v>
      </c>
      <c r="E588" s="37">
        <v>14.0716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45616</v>
      </c>
      <c r="B589" s="47">
        <v>11</v>
      </c>
      <c r="C589" s="47">
        <v>3</v>
      </c>
      <c r="D589" s="47">
        <v>12</v>
      </c>
      <c r="E589" s="37">
        <v>11.787000000000001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45616</v>
      </c>
      <c r="B590" s="47">
        <v>11</v>
      </c>
      <c r="C590" s="47">
        <v>3</v>
      </c>
      <c r="D590" s="47">
        <v>13</v>
      </c>
      <c r="E590" s="37">
        <v>9.4608000000000008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45616</v>
      </c>
      <c r="B591" s="47">
        <v>11</v>
      </c>
      <c r="C591" s="47">
        <v>3</v>
      </c>
      <c r="D591" s="47">
        <v>14</v>
      </c>
      <c r="E591" s="37">
        <v>11.225899999999999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45616</v>
      </c>
      <c r="B592" s="47">
        <v>11</v>
      </c>
      <c r="C592" s="47">
        <v>3</v>
      </c>
      <c r="D592" s="47">
        <v>15</v>
      </c>
      <c r="E592" s="37">
        <v>3.0966999999999998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45616</v>
      </c>
      <c r="B593" s="47">
        <v>11</v>
      </c>
      <c r="C593" s="47">
        <v>3</v>
      </c>
      <c r="D593" s="47">
        <v>16</v>
      </c>
      <c r="E593" s="37">
        <v>29.804200000000002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45616</v>
      </c>
      <c r="B594" s="47">
        <v>11</v>
      </c>
      <c r="C594" s="47">
        <v>3</v>
      </c>
      <c r="D594" s="47">
        <v>17</v>
      </c>
      <c r="E594" s="37">
        <v>42.214500000000001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45616</v>
      </c>
      <c r="B595" s="47">
        <v>11</v>
      </c>
      <c r="C595" s="47">
        <v>3</v>
      </c>
      <c r="D595" s="47">
        <v>18</v>
      </c>
      <c r="E595" s="37">
        <v>42.9435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45616</v>
      </c>
      <c r="B596" s="47">
        <v>11</v>
      </c>
      <c r="C596" s="47">
        <v>3</v>
      </c>
      <c r="D596" s="47">
        <v>19</v>
      </c>
      <c r="E596" s="37">
        <v>33.179000000000002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45616</v>
      </c>
      <c r="B597" s="47">
        <v>11</v>
      </c>
      <c r="C597" s="47">
        <v>3</v>
      </c>
      <c r="D597" s="47">
        <v>20</v>
      </c>
      <c r="E597" s="37">
        <v>35.4758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45616</v>
      </c>
      <c r="B598" s="47">
        <v>11</v>
      </c>
      <c r="C598" s="47">
        <v>3</v>
      </c>
      <c r="D598" s="47">
        <v>21</v>
      </c>
      <c r="E598" s="37">
        <v>39.369300000000003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45616</v>
      </c>
      <c r="B599" s="47">
        <v>11</v>
      </c>
      <c r="C599" s="47">
        <v>3</v>
      </c>
      <c r="D599" s="47">
        <v>22</v>
      </c>
      <c r="E599" s="37">
        <v>35.89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45616</v>
      </c>
      <c r="B600" s="47">
        <v>11</v>
      </c>
      <c r="C600" s="47">
        <v>3</v>
      </c>
      <c r="D600" s="47">
        <v>23</v>
      </c>
      <c r="E600" s="37">
        <v>39.461300000000001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45616</v>
      </c>
      <c r="B601" s="47">
        <v>11</v>
      </c>
      <c r="C601" s="47">
        <v>3</v>
      </c>
      <c r="D601" s="47">
        <v>24</v>
      </c>
      <c r="E601" s="37">
        <v>30.8353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45617</v>
      </c>
      <c r="B602" s="47">
        <v>11</v>
      </c>
      <c r="C602" s="47">
        <v>4</v>
      </c>
      <c r="D602" s="47">
        <v>1</v>
      </c>
      <c r="E602" s="37">
        <v>42.962200000000003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45617</v>
      </c>
      <c r="B603" s="47">
        <v>11</v>
      </c>
      <c r="C603" s="47">
        <v>4</v>
      </c>
      <c r="D603" s="47">
        <v>2</v>
      </c>
      <c r="E603" s="37">
        <v>42.426400000000001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45617</v>
      </c>
      <c r="B604" s="47">
        <v>11</v>
      </c>
      <c r="C604" s="47">
        <v>4</v>
      </c>
      <c r="D604" s="47">
        <v>3</v>
      </c>
      <c r="E604" s="37">
        <v>41.520099999999999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45617</v>
      </c>
      <c r="B605" s="47">
        <v>11</v>
      </c>
      <c r="C605" s="47">
        <v>4</v>
      </c>
      <c r="D605" s="47">
        <v>4</v>
      </c>
      <c r="E605" s="37">
        <v>41.220199999999998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45617</v>
      </c>
      <c r="B606" s="47">
        <v>11</v>
      </c>
      <c r="C606" s="47">
        <v>4</v>
      </c>
      <c r="D606" s="47">
        <v>5</v>
      </c>
      <c r="E606" s="37">
        <v>42.747100000000003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45617</v>
      </c>
      <c r="B607" s="47">
        <v>11</v>
      </c>
      <c r="C607" s="47">
        <v>4</v>
      </c>
      <c r="D607" s="47">
        <v>6</v>
      </c>
      <c r="E607" s="37">
        <v>52.5839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45617</v>
      </c>
      <c r="B608" s="47">
        <v>11</v>
      </c>
      <c r="C608" s="47">
        <v>4</v>
      </c>
      <c r="D608" s="47">
        <v>7</v>
      </c>
      <c r="E608" s="37">
        <v>69.416200000000003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45617</v>
      </c>
      <c r="B609" s="47">
        <v>11</v>
      </c>
      <c r="C609" s="47">
        <v>4</v>
      </c>
      <c r="D609" s="47">
        <v>8</v>
      </c>
      <c r="E609" s="37">
        <v>29.379100000000001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45617</v>
      </c>
      <c r="B610" s="47">
        <v>11</v>
      </c>
      <c r="C610" s="47">
        <v>4</v>
      </c>
      <c r="D610" s="47">
        <v>9</v>
      </c>
      <c r="E610" s="37">
        <v>17.310199999999998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45617</v>
      </c>
      <c r="B611" s="47">
        <v>11</v>
      </c>
      <c r="C611" s="47">
        <v>4</v>
      </c>
      <c r="D611" s="47">
        <v>10</v>
      </c>
      <c r="E611" s="37">
        <v>15.1113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45617</v>
      </c>
      <c r="B612" s="47">
        <v>11</v>
      </c>
      <c r="C612" s="47">
        <v>4</v>
      </c>
      <c r="D612" s="47">
        <v>11</v>
      </c>
      <c r="E612" s="37">
        <v>19.0441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45617</v>
      </c>
      <c r="B613" s="47">
        <v>11</v>
      </c>
      <c r="C613" s="47">
        <v>4</v>
      </c>
      <c r="D613" s="47">
        <v>12</v>
      </c>
      <c r="E613" s="37">
        <v>20.135000000000002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45617</v>
      </c>
      <c r="B614" s="47">
        <v>11</v>
      </c>
      <c r="C614" s="47">
        <v>4</v>
      </c>
      <c r="D614" s="47">
        <v>13</v>
      </c>
      <c r="E614" s="37">
        <v>21.898599999999998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45617</v>
      </c>
      <c r="B615" s="47">
        <v>11</v>
      </c>
      <c r="C615" s="47">
        <v>4</v>
      </c>
      <c r="D615" s="47">
        <v>14</v>
      </c>
      <c r="E615" s="37">
        <v>19.264099999999999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45617</v>
      </c>
      <c r="B616" s="47">
        <v>11</v>
      </c>
      <c r="C616" s="47">
        <v>4</v>
      </c>
      <c r="D616" s="47">
        <v>15</v>
      </c>
      <c r="E616" s="37">
        <v>13.7768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45617</v>
      </c>
      <c r="B617" s="47">
        <v>11</v>
      </c>
      <c r="C617" s="47">
        <v>4</v>
      </c>
      <c r="D617" s="47">
        <v>16</v>
      </c>
      <c r="E617" s="37">
        <v>24.371200000000002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45617</v>
      </c>
      <c r="B618" s="47">
        <v>11</v>
      </c>
      <c r="C618" s="47">
        <v>4</v>
      </c>
      <c r="D618" s="47">
        <v>17</v>
      </c>
      <c r="E618" s="37">
        <v>46.874699999999997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45617</v>
      </c>
      <c r="B619" s="47">
        <v>11</v>
      </c>
      <c r="C619" s="47">
        <v>4</v>
      </c>
      <c r="D619" s="47">
        <v>18</v>
      </c>
      <c r="E619" s="37">
        <v>42.476199999999999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45617</v>
      </c>
      <c r="B620" s="47">
        <v>11</v>
      </c>
      <c r="C620" s="47">
        <v>4</v>
      </c>
      <c r="D620" s="47">
        <v>19</v>
      </c>
      <c r="E620" s="37">
        <v>37.934199999999997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45617</v>
      </c>
      <c r="B621" s="47">
        <v>11</v>
      </c>
      <c r="C621" s="47">
        <v>4</v>
      </c>
      <c r="D621" s="47">
        <v>20</v>
      </c>
      <c r="E621" s="37">
        <v>37.306199999999997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45617</v>
      </c>
      <c r="B622" s="47">
        <v>11</v>
      </c>
      <c r="C622" s="47">
        <v>4</v>
      </c>
      <c r="D622" s="47">
        <v>21</v>
      </c>
      <c r="E622" s="37">
        <v>40.54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45617</v>
      </c>
      <c r="B623" s="47">
        <v>11</v>
      </c>
      <c r="C623" s="47">
        <v>4</v>
      </c>
      <c r="D623" s="47">
        <v>22</v>
      </c>
      <c r="E623" s="37">
        <v>38.985399999999998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45617</v>
      </c>
      <c r="B624" s="47">
        <v>11</v>
      </c>
      <c r="C624" s="47">
        <v>4</v>
      </c>
      <c r="D624" s="47">
        <v>23</v>
      </c>
      <c r="E624" s="37">
        <v>38.8172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45617</v>
      </c>
      <c r="B625" s="47">
        <v>11</v>
      </c>
      <c r="C625" s="47">
        <v>4</v>
      </c>
      <c r="D625" s="47">
        <v>24</v>
      </c>
      <c r="E625" s="37">
        <v>40.855600000000003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45618</v>
      </c>
      <c r="B626" s="47">
        <v>11</v>
      </c>
      <c r="C626" s="47">
        <v>5</v>
      </c>
      <c r="D626" s="47">
        <v>1</v>
      </c>
      <c r="E626" s="37">
        <v>38.759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45618</v>
      </c>
      <c r="B627" s="47">
        <v>11</v>
      </c>
      <c r="C627" s="47">
        <v>5</v>
      </c>
      <c r="D627" s="47">
        <v>2</v>
      </c>
      <c r="E627" s="37">
        <v>37.519300000000001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45618</v>
      </c>
      <c r="B628" s="47">
        <v>11</v>
      </c>
      <c r="C628" s="47">
        <v>5</v>
      </c>
      <c r="D628" s="47">
        <v>3</v>
      </c>
      <c r="E628" s="37">
        <v>37.500300000000003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45618</v>
      </c>
      <c r="B629" s="47">
        <v>11</v>
      </c>
      <c r="C629" s="47">
        <v>5</v>
      </c>
      <c r="D629" s="47">
        <v>4</v>
      </c>
      <c r="E629" s="37">
        <v>39.9998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45618</v>
      </c>
      <c r="B630" s="47">
        <v>11</v>
      </c>
      <c r="C630" s="47">
        <v>5</v>
      </c>
      <c r="D630" s="47">
        <v>5</v>
      </c>
      <c r="E630" s="37">
        <v>39.285600000000002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45618</v>
      </c>
      <c r="B631" s="47">
        <v>11</v>
      </c>
      <c r="C631" s="47">
        <v>5</v>
      </c>
      <c r="D631" s="47">
        <v>6</v>
      </c>
      <c r="E631" s="37">
        <v>37.372799999999998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45618</v>
      </c>
      <c r="B632" s="47">
        <v>11</v>
      </c>
      <c r="C632" s="47">
        <v>5</v>
      </c>
      <c r="D632" s="47">
        <v>7</v>
      </c>
      <c r="E632" s="37">
        <v>42.023800000000001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45618</v>
      </c>
      <c r="B633" s="47">
        <v>11</v>
      </c>
      <c r="C633" s="47">
        <v>5</v>
      </c>
      <c r="D633" s="47">
        <v>8</v>
      </c>
      <c r="E633" s="37">
        <v>26.773599999999998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45618</v>
      </c>
      <c r="B634" s="47">
        <v>11</v>
      </c>
      <c r="C634" s="47">
        <v>5</v>
      </c>
      <c r="D634" s="47">
        <v>9</v>
      </c>
      <c r="E634" s="37">
        <v>20.539100000000001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45618</v>
      </c>
      <c r="B635" s="47">
        <v>11</v>
      </c>
      <c r="C635" s="47">
        <v>5</v>
      </c>
      <c r="D635" s="47">
        <v>10</v>
      </c>
      <c r="E635" s="37">
        <v>22.408899999999999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45618</v>
      </c>
      <c r="B636" s="47">
        <v>11</v>
      </c>
      <c r="C636" s="47">
        <v>5</v>
      </c>
      <c r="D636" s="47">
        <v>11</v>
      </c>
      <c r="E636" s="37">
        <v>23.6007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45618</v>
      </c>
      <c r="B637" s="47">
        <v>11</v>
      </c>
      <c r="C637" s="47">
        <v>5</v>
      </c>
      <c r="D637" s="47">
        <v>12</v>
      </c>
      <c r="E637" s="37">
        <v>22.357900000000001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45618</v>
      </c>
      <c r="B638" s="47">
        <v>11</v>
      </c>
      <c r="C638" s="47">
        <v>5</v>
      </c>
      <c r="D638" s="47">
        <v>13</v>
      </c>
      <c r="E638" s="37">
        <v>21.791699999999999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45618</v>
      </c>
      <c r="B639" s="47">
        <v>11</v>
      </c>
      <c r="C639" s="47">
        <v>5</v>
      </c>
      <c r="D639" s="47">
        <v>14</v>
      </c>
      <c r="E639" s="37">
        <v>13.698700000000001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45618</v>
      </c>
      <c r="B640" s="47">
        <v>11</v>
      </c>
      <c r="C640" s="47">
        <v>5</v>
      </c>
      <c r="D640" s="47">
        <v>15</v>
      </c>
      <c r="E640" s="37">
        <v>0.97240000000000004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45618</v>
      </c>
      <c r="B641" s="47">
        <v>11</v>
      </c>
      <c r="C641" s="47">
        <v>5</v>
      </c>
      <c r="D641" s="47">
        <v>16</v>
      </c>
      <c r="E641" s="37">
        <v>35.670400000000001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45618</v>
      </c>
      <c r="B642" s="47">
        <v>11</v>
      </c>
      <c r="C642" s="47">
        <v>5</v>
      </c>
      <c r="D642" s="47">
        <v>17</v>
      </c>
      <c r="E642" s="37">
        <v>40.441299999999998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45618</v>
      </c>
      <c r="B643" s="47">
        <v>11</v>
      </c>
      <c r="C643" s="47">
        <v>5</v>
      </c>
      <c r="D643" s="47">
        <v>18</v>
      </c>
      <c r="E643" s="37">
        <v>43.133000000000003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45618</v>
      </c>
      <c r="B644" s="47">
        <v>11</v>
      </c>
      <c r="C644" s="47">
        <v>5</v>
      </c>
      <c r="D644" s="47">
        <v>19</v>
      </c>
      <c r="E644" s="37">
        <v>40.540900000000001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45618</v>
      </c>
      <c r="B645" s="47">
        <v>11</v>
      </c>
      <c r="C645" s="47">
        <v>5</v>
      </c>
      <c r="D645" s="47">
        <v>20</v>
      </c>
      <c r="E645" s="37">
        <v>38.567700000000002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45618</v>
      </c>
      <c r="B646" s="47">
        <v>11</v>
      </c>
      <c r="C646" s="47">
        <v>5</v>
      </c>
      <c r="D646" s="47">
        <v>21</v>
      </c>
      <c r="E646" s="37">
        <v>39.235300000000002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45618</v>
      </c>
      <c r="B647" s="47">
        <v>11</v>
      </c>
      <c r="C647" s="47">
        <v>5</v>
      </c>
      <c r="D647" s="47">
        <v>22</v>
      </c>
      <c r="E647" s="37">
        <v>37.152200000000001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45618</v>
      </c>
      <c r="B648" s="47">
        <v>11</v>
      </c>
      <c r="C648" s="47">
        <v>5</v>
      </c>
      <c r="D648" s="47">
        <v>23</v>
      </c>
      <c r="E648" s="37">
        <v>35.417299999999997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45618</v>
      </c>
      <c r="B649" s="47">
        <v>11</v>
      </c>
      <c r="C649" s="47">
        <v>5</v>
      </c>
      <c r="D649" s="47">
        <v>24</v>
      </c>
      <c r="E649" s="37">
        <v>36.885399999999997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45619</v>
      </c>
      <c r="B650" s="47">
        <v>11</v>
      </c>
      <c r="C650" s="47">
        <v>6</v>
      </c>
      <c r="D650" s="47">
        <v>1</v>
      </c>
      <c r="E650" s="37">
        <v>38.819699999999997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45619</v>
      </c>
      <c r="B651" s="47">
        <v>11</v>
      </c>
      <c r="C651" s="47">
        <v>6</v>
      </c>
      <c r="D651" s="47">
        <v>2</v>
      </c>
      <c r="E651" s="37">
        <v>40.3673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45619</v>
      </c>
      <c r="B652" s="47">
        <v>11</v>
      </c>
      <c r="C652" s="47">
        <v>6</v>
      </c>
      <c r="D652" s="47">
        <v>3</v>
      </c>
      <c r="E652" s="37">
        <v>41.321300000000001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45619</v>
      </c>
      <c r="B653" s="47">
        <v>11</v>
      </c>
      <c r="C653" s="47">
        <v>6</v>
      </c>
      <c r="D653" s="47">
        <v>4</v>
      </c>
      <c r="E653" s="37">
        <v>41.786999999999999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45619</v>
      </c>
      <c r="B654" s="47">
        <v>11</v>
      </c>
      <c r="C654" s="47">
        <v>6</v>
      </c>
      <c r="D654" s="47">
        <v>5</v>
      </c>
      <c r="E654" s="37">
        <v>43.158099999999997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45619</v>
      </c>
      <c r="B655" s="47">
        <v>11</v>
      </c>
      <c r="C655" s="47">
        <v>6</v>
      </c>
      <c r="D655" s="47">
        <v>6</v>
      </c>
      <c r="E655" s="37">
        <v>46.922600000000003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45619</v>
      </c>
      <c r="B656" s="47">
        <v>11</v>
      </c>
      <c r="C656" s="47">
        <v>6</v>
      </c>
      <c r="D656" s="47">
        <v>7</v>
      </c>
      <c r="E656" s="37">
        <v>38.609499999999997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45619</v>
      </c>
      <c r="B657" s="47">
        <v>11</v>
      </c>
      <c r="C657" s="47">
        <v>6</v>
      </c>
      <c r="D657" s="47">
        <v>8</v>
      </c>
      <c r="E657" s="37">
        <v>30.654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45619</v>
      </c>
      <c r="B658" s="47">
        <v>11</v>
      </c>
      <c r="C658" s="47">
        <v>6</v>
      </c>
      <c r="D658" s="47">
        <v>9</v>
      </c>
      <c r="E658" s="37">
        <v>18.191199999999998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45619</v>
      </c>
      <c r="B659" s="47">
        <v>11</v>
      </c>
      <c r="C659" s="47">
        <v>6</v>
      </c>
      <c r="D659" s="47">
        <v>10</v>
      </c>
      <c r="E659" s="37">
        <v>16.473500000000001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45619</v>
      </c>
      <c r="B660" s="47">
        <v>11</v>
      </c>
      <c r="C660" s="47">
        <v>6</v>
      </c>
      <c r="D660" s="47">
        <v>11</v>
      </c>
      <c r="E660" s="37">
        <v>12.553100000000001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45619</v>
      </c>
      <c r="B661" s="47">
        <v>11</v>
      </c>
      <c r="C661" s="47">
        <v>6</v>
      </c>
      <c r="D661" s="47">
        <v>12</v>
      </c>
      <c r="E661" s="37">
        <v>5.3234000000000004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45619</v>
      </c>
      <c r="B662" s="47">
        <v>11</v>
      </c>
      <c r="C662" s="47">
        <v>6</v>
      </c>
      <c r="D662" s="47">
        <v>13</v>
      </c>
      <c r="E662" s="37">
        <v>-14.5822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45619</v>
      </c>
      <c r="B663" s="47">
        <v>11</v>
      </c>
      <c r="C663" s="47">
        <v>6</v>
      </c>
      <c r="D663" s="47">
        <v>14</v>
      </c>
      <c r="E663" s="37">
        <v>-17.6873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45619</v>
      </c>
      <c r="B664" s="47">
        <v>11</v>
      </c>
      <c r="C664" s="47">
        <v>6</v>
      </c>
      <c r="D664" s="47">
        <v>15</v>
      </c>
      <c r="E664" s="37">
        <v>-9.6732999999999993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45619</v>
      </c>
      <c r="B665" s="47">
        <v>11</v>
      </c>
      <c r="C665" s="47">
        <v>6</v>
      </c>
      <c r="D665" s="47">
        <v>16</v>
      </c>
      <c r="E665" s="37">
        <v>29.543299999999999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45619</v>
      </c>
      <c r="B666" s="47">
        <v>11</v>
      </c>
      <c r="C666" s="47">
        <v>6</v>
      </c>
      <c r="D666" s="47">
        <v>17</v>
      </c>
      <c r="E666" s="37">
        <v>26.066700000000001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45619</v>
      </c>
      <c r="B667" s="47">
        <v>11</v>
      </c>
      <c r="C667" s="47">
        <v>6</v>
      </c>
      <c r="D667" s="47">
        <v>18</v>
      </c>
      <c r="E667" s="37">
        <v>22.3339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45619</v>
      </c>
      <c r="B668" s="47">
        <v>11</v>
      </c>
      <c r="C668" s="47">
        <v>6</v>
      </c>
      <c r="D668" s="47">
        <v>19</v>
      </c>
      <c r="E668" s="37">
        <v>24.336600000000001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45619</v>
      </c>
      <c r="B669" s="47">
        <v>11</v>
      </c>
      <c r="C669" s="47">
        <v>6</v>
      </c>
      <c r="D669" s="47">
        <v>20</v>
      </c>
      <c r="E669" s="37">
        <v>33.645099999999999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45619</v>
      </c>
      <c r="B670" s="47">
        <v>11</v>
      </c>
      <c r="C670" s="47">
        <v>6</v>
      </c>
      <c r="D670" s="47">
        <v>21</v>
      </c>
      <c r="E670" s="37">
        <v>33.780900000000003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45619</v>
      </c>
      <c r="B671" s="47">
        <v>11</v>
      </c>
      <c r="C671" s="47">
        <v>6</v>
      </c>
      <c r="D671" s="47">
        <v>22</v>
      </c>
      <c r="E671" s="37">
        <v>35.0441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45619</v>
      </c>
      <c r="B672" s="47">
        <v>11</v>
      </c>
      <c r="C672" s="47">
        <v>6</v>
      </c>
      <c r="D672" s="47">
        <v>23</v>
      </c>
      <c r="E672" s="37">
        <v>30.9177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45619</v>
      </c>
      <c r="B673" s="47">
        <v>11</v>
      </c>
      <c r="C673" s="47">
        <v>6</v>
      </c>
      <c r="D673" s="47">
        <v>24</v>
      </c>
      <c r="E673" s="37">
        <v>33.336199999999998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45620</v>
      </c>
      <c r="B674" s="47">
        <v>11</v>
      </c>
      <c r="C674" s="47">
        <v>7</v>
      </c>
      <c r="D674" s="47">
        <v>1</v>
      </c>
      <c r="E674" s="37">
        <v>28.554099999999998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45620</v>
      </c>
      <c r="B675" s="47">
        <v>11</v>
      </c>
      <c r="C675" s="47">
        <v>7</v>
      </c>
      <c r="D675" s="47">
        <v>2</v>
      </c>
      <c r="E675" s="37">
        <v>27.772500000000001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45620</v>
      </c>
      <c r="B676" s="47">
        <v>11</v>
      </c>
      <c r="C676" s="47">
        <v>7</v>
      </c>
      <c r="D676" s="47">
        <v>3</v>
      </c>
      <c r="E676" s="37">
        <v>30.6782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45620</v>
      </c>
      <c r="B677" s="47">
        <v>11</v>
      </c>
      <c r="C677" s="47">
        <v>7</v>
      </c>
      <c r="D677" s="47">
        <v>4</v>
      </c>
      <c r="E677" s="37">
        <v>30.580100000000002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45620</v>
      </c>
      <c r="B678" s="47">
        <v>11</v>
      </c>
      <c r="C678" s="47">
        <v>7</v>
      </c>
      <c r="D678" s="47">
        <v>5</v>
      </c>
      <c r="E678" s="37">
        <v>34.073700000000002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45620</v>
      </c>
      <c r="B679" s="47">
        <v>11</v>
      </c>
      <c r="C679" s="47">
        <v>7</v>
      </c>
      <c r="D679" s="47">
        <v>6</v>
      </c>
      <c r="E679" s="37">
        <v>35.209899999999998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45620</v>
      </c>
      <c r="B680" s="47">
        <v>11</v>
      </c>
      <c r="C680" s="47">
        <v>7</v>
      </c>
      <c r="D680" s="47">
        <v>7</v>
      </c>
      <c r="E680" s="37">
        <v>20.068100000000001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45620</v>
      </c>
      <c r="B681" s="47">
        <v>11</v>
      </c>
      <c r="C681" s="47">
        <v>7</v>
      </c>
      <c r="D681" s="47">
        <v>8</v>
      </c>
      <c r="E681" s="37">
        <v>6.8071999999999999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45620</v>
      </c>
      <c r="B682" s="47">
        <v>11</v>
      </c>
      <c r="C682" s="47">
        <v>7</v>
      </c>
      <c r="D682" s="47">
        <v>9</v>
      </c>
      <c r="E682" s="37">
        <v>-2.0428999999999999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45620</v>
      </c>
      <c r="B683" s="47">
        <v>11</v>
      </c>
      <c r="C683" s="47">
        <v>7</v>
      </c>
      <c r="D683" s="47">
        <v>10</v>
      </c>
      <c r="E683" s="37">
        <v>2.9428000000000001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45620</v>
      </c>
      <c r="B684" s="47">
        <v>11</v>
      </c>
      <c r="C684" s="47">
        <v>7</v>
      </c>
      <c r="D684" s="47">
        <v>11</v>
      </c>
      <c r="E684" s="37">
        <v>-7.6853999999999996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45620</v>
      </c>
      <c r="B685" s="47">
        <v>11</v>
      </c>
      <c r="C685" s="47">
        <v>7</v>
      </c>
      <c r="D685" s="47">
        <v>12</v>
      </c>
      <c r="E685" s="37">
        <v>-9.7348999999999997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45620</v>
      </c>
      <c r="B686" s="47">
        <v>11</v>
      </c>
      <c r="C686" s="47">
        <v>7</v>
      </c>
      <c r="D686" s="47">
        <v>13</v>
      </c>
      <c r="E686" s="37">
        <v>0.81640000000000001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45620</v>
      </c>
      <c r="B687" s="47">
        <v>11</v>
      </c>
      <c r="C687" s="47">
        <v>7</v>
      </c>
      <c r="D687" s="47">
        <v>14</v>
      </c>
      <c r="E687" s="37">
        <v>0.1865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45620</v>
      </c>
      <c r="B688" s="47">
        <v>11</v>
      </c>
      <c r="C688" s="47">
        <v>7</v>
      </c>
      <c r="D688" s="47">
        <v>15</v>
      </c>
      <c r="E688" s="37">
        <v>1.8427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45620</v>
      </c>
      <c r="B689" s="47">
        <v>11</v>
      </c>
      <c r="C689" s="47">
        <v>7</v>
      </c>
      <c r="D689" s="47">
        <v>16</v>
      </c>
      <c r="E689" s="37">
        <v>23.8033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45620</v>
      </c>
      <c r="B690" s="47">
        <v>11</v>
      </c>
      <c r="C690" s="47">
        <v>7</v>
      </c>
      <c r="D690" s="47">
        <v>17</v>
      </c>
      <c r="E690" s="37">
        <v>41.7669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45620</v>
      </c>
      <c r="B691" s="47">
        <v>11</v>
      </c>
      <c r="C691" s="47">
        <v>7</v>
      </c>
      <c r="D691" s="47">
        <v>18</v>
      </c>
      <c r="E691" s="37">
        <v>36.318399999999997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45620</v>
      </c>
      <c r="B692" s="47">
        <v>11</v>
      </c>
      <c r="C692" s="47">
        <v>7</v>
      </c>
      <c r="D692" s="47">
        <v>19</v>
      </c>
      <c r="E692" s="37">
        <v>33.274099999999997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45620</v>
      </c>
      <c r="B693" s="47">
        <v>11</v>
      </c>
      <c r="C693" s="47">
        <v>7</v>
      </c>
      <c r="D693" s="47">
        <v>20</v>
      </c>
      <c r="E693" s="37">
        <v>35.8536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45620</v>
      </c>
      <c r="B694" s="47">
        <v>11</v>
      </c>
      <c r="C694" s="47">
        <v>7</v>
      </c>
      <c r="D694" s="47">
        <v>21</v>
      </c>
      <c r="E694" s="37">
        <v>32.429499999999997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45620</v>
      </c>
      <c r="B695" s="47">
        <v>11</v>
      </c>
      <c r="C695" s="47">
        <v>7</v>
      </c>
      <c r="D695" s="47">
        <v>22</v>
      </c>
      <c r="E695" s="37">
        <v>34.190300000000001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45620</v>
      </c>
      <c r="B696" s="47">
        <v>11</v>
      </c>
      <c r="C696" s="47">
        <v>7</v>
      </c>
      <c r="D696" s="47">
        <v>23</v>
      </c>
      <c r="E696" s="37">
        <v>31.521100000000001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45620</v>
      </c>
      <c r="B697" s="47">
        <v>11</v>
      </c>
      <c r="C697" s="47">
        <v>7</v>
      </c>
      <c r="D697" s="47">
        <v>24</v>
      </c>
      <c r="E697" s="37">
        <v>30.223199999999999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45621</v>
      </c>
      <c r="B698" s="47">
        <v>11</v>
      </c>
      <c r="C698" s="47">
        <v>1</v>
      </c>
      <c r="D698" s="47">
        <v>1</v>
      </c>
      <c r="E698" s="37">
        <v>35.409399999999998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45621</v>
      </c>
      <c r="B699" s="47">
        <v>11</v>
      </c>
      <c r="C699" s="47">
        <v>1</v>
      </c>
      <c r="D699" s="47">
        <v>2</v>
      </c>
      <c r="E699" s="37">
        <v>36.900799999999997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45621</v>
      </c>
      <c r="B700" s="47">
        <v>11</v>
      </c>
      <c r="C700" s="47">
        <v>1</v>
      </c>
      <c r="D700" s="47">
        <v>3</v>
      </c>
      <c r="E700" s="37">
        <v>34.869900000000001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45621</v>
      </c>
      <c r="B701" s="47">
        <v>11</v>
      </c>
      <c r="C701" s="47">
        <v>1</v>
      </c>
      <c r="D701" s="47">
        <v>4</v>
      </c>
      <c r="E701" s="37">
        <v>36.688699999999997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45621</v>
      </c>
      <c r="B702" s="47">
        <v>11</v>
      </c>
      <c r="C702" s="47">
        <v>1</v>
      </c>
      <c r="D702" s="47">
        <v>5</v>
      </c>
      <c r="E702" s="37">
        <v>38.303199999999997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45621</v>
      </c>
      <c r="B703" s="47">
        <v>11</v>
      </c>
      <c r="C703" s="47">
        <v>1</v>
      </c>
      <c r="D703" s="47">
        <v>6</v>
      </c>
      <c r="E703" s="37">
        <v>40.060600000000001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45621</v>
      </c>
      <c r="B704" s="47">
        <v>11</v>
      </c>
      <c r="C704" s="47">
        <v>1</v>
      </c>
      <c r="D704" s="47">
        <v>7</v>
      </c>
      <c r="E704" s="37">
        <v>40.619599999999998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45621</v>
      </c>
      <c r="B705" s="47">
        <v>11</v>
      </c>
      <c r="C705" s="47">
        <v>1</v>
      </c>
      <c r="D705" s="47">
        <v>8</v>
      </c>
      <c r="E705" s="37">
        <v>30.871400000000001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45621</v>
      </c>
      <c r="B706" s="47">
        <v>11</v>
      </c>
      <c r="C706" s="47">
        <v>1</v>
      </c>
      <c r="D706" s="47">
        <v>9</v>
      </c>
      <c r="E706" s="37">
        <v>27.979099999999999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45621</v>
      </c>
      <c r="B707" s="47">
        <v>11</v>
      </c>
      <c r="C707" s="47">
        <v>1</v>
      </c>
      <c r="D707" s="47">
        <v>10</v>
      </c>
      <c r="E707" s="37">
        <v>32.7545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45621</v>
      </c>
      <c r="B708" s="47">
        <v>11</v>
      </c>
      <c r="C708" s="47">
        <v>1</v>
      </c>
      <c r="D708" s="47">
        <v>11</v>
      </c>
      <c r="E708" s="37">
        <v>33.148899999999998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45621</v>
      </c>
      <c r="B709" s="47">
        <v>11</v>
      </c>
      <c r="C709" s="47">
        <v>1</v>
      </c>
      <c r="D709" s="47">
        <v>12</v>
      </c>
      <c r="E709" s="37">
        <v>39.249400000000001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45621</v>
      </c>
      <c r="B710" s="47">
        <v>11</v>
      </c>
      <c r="C710" s="47">
        <v>1</v>
      </c>
      <c r="D710" s="47">
        <v>13</v>
      </c>
      <c r="E710" s="37">
        <v>43.919199999999996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45621</v>
      </c>
      <c r="B711" s="47">
        <v>11</v>
      </c>
      <c r="C711" s="47">
        <v>1</v>
      </c>
      <c r="D711" s="47">
        <v>14</v>
      </c>
      <c r="E711" s="37">
        <v>40.877499999999998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45621</v>
      </c>
      <c r="B712" s="47">
        <v>11</v>
      </c>
      <c r="C712" s="47">
        <v>1</v>
      </c>
      <c r="D712" s="47">
        <v>15</v>
      </c>
      <c r="E712" s="37">
        <v>39.376199999999997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45621</v>
      </c>
      <c r="B713" s="47">
        <v>11</v>
      </c>
      <c r="C713" s="47">
        <v>1</v>
      </c>
      <c r="D713" s="47">
        <v>16</v>
      </c>
      <c r="E713" s="37">
        <v>42.187100000000001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45621</v>
      </c>
      <c r="B714" s="47">
        <v>11</v>
      </c>
      <c r="C714" s="47">
        <v>1</v>
      </c>
      <c r="D714" s="47">
        <v>17</v>
      </c>
      <c r="E714" s="37">
        <v>40.246099999999998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45621</v>
      </c>
      <c r="B715" s="47">
        <v>11</v>
      </c>
      <c r="C715" s="47">
        <v>1</v>
      </c>
      <c r="D715" s="47">
        <v>18</v>
      </c>
      <c r="E715" s="37">
        <v>40.545099999999998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45621</v>
      </c>
      <c r="B716" s="47">
        <v>11</v>
      </c>
      <c r="C716" s="47">
        <v>1</v>
      </c>
      <c r="D716" s="47">
        <v>19</v>
      </c>
      <c r="E716" s="37">
        <v>36.208199999999998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45621</v>
      </c>
      <c r="B717" s="47">
        <v>11</v>
      </c>
      <c r="C717" s="47">
        <v>1</v>
      </c>
      <c r="D717" s="47">
        <v>20</v>
      </c>
      <c r="E717" s="37">
        <v>38.403199999999998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45621</v>
      </c>
      <c r="B718" s="47">
        <v>11</v>
      </c>
      <c r="C718" s="47">
        <v>1</v>
      </c>
      <c r="D718" s="47">
        <v>21</v>
      </c>
      <c r="E718" s="37">
        <v>37.088999999999999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45621</v>
      </c>
      <c r="B719" s="47">
        <v>11</v>
      </c>
      <c r="C719" s="47">
        <v>1</v>
      </c>
      <c r="D719" s="47">
        <v>22</v>
      </c>
      <c r="E719" s="37">
        <v>39.679900000000004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45621</v>
      </c>
      <c r="B720" s="47">
        <v>11</v>
      </c>
      <c r="C720" s="47">
        <v>1</v>
      </c>
      <c r="D720" s="47">
        <v>23</v>
      </c>
      <c r="E720" s="37">
        <v>39.371200000000002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C894-3432-4DC8-A6CA-D813A1D969BE}">
  <sheetPr codeName="Sheet24"/>
  <dimension ref="A1:AD64"/>
  <sheetViews>
    <sheetView workbookViewId="0">
      <selection activeCell="G17" sqref="G17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3" width="6.7109375" bestFit="1" customWidth="1"/>
    <col min="4" max="10" width="5.5703125" bestFit="1" customWidth="1"/>
    <col min="11" max="17" width="6.28515625" bestFit="1" customWidth="1"/>
    <col min="18" max="26" width="5.570312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69</v>
      </c>
    </row>
    <row r="3" spans="1:30" x14ac:dyDescent="0.25">
      <c r="A3" s="32"/>
      <c r="B3" s="54">
        <v>45592</v>
      </c>
      <c r="C3" s="33">
        <v>13.892300000000001</v>
      </c>
      <c r="D3" s="33">
        <v>14.5844</v>
      </c>
      <c r="E3" s="33">
        <v>14.460100000000001</v>
      </c>
      <c r="F3" s="33">
        <v>12.2752</v>
      </c>
      <c r="G3" s="33">
        <v>12.186199999999999</v>
      </c>
      <c r="H3" s="33">
        <v>15.746600000000001</v>
      </c>
      <c r="I3" s="33">
        <v>13.205500000000001</v>
      </c>
      <c r="J3" s="33">
        <v>15.990600000000001</v>
      </c>
      <c r="K3" s="33">
        <v>13.1541</v>
      </c>
      <c r="L3" s="33">
        <v>15.19</v>
      </c>
      <c r="M3" s="33">
        <v>14.738099999999999</v>
      </c>
      <c r="N3" s="33">
        <v>13.776199999999999</v>
      </c>
      <c r="O3" s="33">
        <v>14.666399999999999</v>
      </c>
      <c r="P3" s="33">
        <v>14.8139</v>
      </c>
      <c r="Q3" s="33">
        <v>18.219200000000001</v>
      </c>
      <c r="R3" s="33">
        <v>22.092099999999999</v>
      </c>
      <c r="S3" s="33">
        <v>32.171799999999998</v>
      </c>
      <c r="T3" s="33">
        <v>42.938099999999999</v>
      </c>
      <c r="U3" s="33">
        <v>38.438400000000001</v>
      </c>
      <c r="V3" s="33">
        <v>30.624600000000001</v>
      </c>
      <c r="W3" s="33">
        <v>31.817399999999999</v>
      </c>
      <c r="X3" s="33">
        <v>24.5793</v>
      </c>
      <c r="Y3" s="33">
        <v>15.4907</v>
      </c>
      <c r="Z3" s="33">
        <v>14.335900000000001</v>
      </c>
    </row>
    <row r="4" spans="1:30" x14ac:dyDescent="0.25">
      <c r="A4" s="32"/>
      <c r="B4" s="54">
        <v>45593</v>
      </c>
      <c r="C4" s="33">
        <v>17.478200000000001</v>
      </c>
      <c r="D4" s="33">
        <v>15.41</v>
      </c>
      <c r="E4" s="33">
        <v>15.440300000000001</v>
      </c>
      <c r="F4" s="33">
        <v>15.311199999999999</v>
      </c>
      <c r="G4" s="33">
        <v>17.953399999999998</v>
      </c>
      <c r="H4" s="33">
        <v>30.006399999999999</v>
      </c>
      <c r="I4" s="33">
        <v>58.662100000000002</v>
      </c>
      <c r="J4" s="33">
        <v>31.726700000000001</v>
      </c>
      <c r="K4" s="33">
        <v>20.501799999999999</v>
      </c>
      <c r="L4" s="33">
        <v>13.486800000000001</v>
      </c>
      <c r="M4" s="33">
        <v>13.147600000000001</v>
      </c>
      <c r="N4" s="33">
        <v>15.3012</v>
      </c>
      <c r="O4" s="33">
        <v>19.341200000000001</v>
      </c>
      <c r="P4" s="33">
        <v>14.4314</v>
      </c>
      <c r="Q4" s="33">
        <v>11.8048</v>
      </c>
      <c r="R4" s="33">
        <v>14.3226</v>
      </c>
      <c r="S4" s="33">
        <v>31.266200000000001</v>
      </c>
      <c r="T4" s="33">
        <v>35.575600000000001</v>
      </c>
      <c r="U4" s="33">
        <v>33.645299999999999</v>
      </c>
      <c r="V4" s="33">
        <v>32.562899999999999</v>
      </c>
      <c r="W4" s="33">
        <v>31.472799999999999</v>
      </c>
      <c r="X4" s="33">
        <v>30.1539</v>
      </c>
      <c r="Y4" s="33">
        <v>21.1112</v>
      </c>
      <c r="Z4" s="33">
        <v>15.6656</v>
      </c>
    </row>
    <row r="5" spans="1:30" x14ac:dyDescent="0.25">
      <c r="A5" s="32"/>
      <c r="B5" s="54">
        <v>45594</v>
      </c>
      <c r="C5" s="33">
        <v>23.873899999999999</v>
      </c>
      <c r="D5" s="33">
        <v>20.931699999999999</v>
      </c>
      <c r="E5" s="33">
        <v>22.159600000000001</v>
      </c>
      <c r="F5" s="33">
        <v>23.21</v>
      </c>
      <c r="G5" s="33">
        <v>27.772500000000001</v>
      </c>
      <c r="H5" s="33">
        <v>29.320599999999999</v>
      </c>
      <c r="I5" s="33">
        <v>31.6386</v>
      </c>
      <c r="J5" s="33">
        <v>26.935300000000002</v>
      </c>
      <c r="K5" s="33">
        <v>14.704800000000001</v>
      </c>
      <c r="L5" s="33">
        <v>8.3666999999999998</v>
      </c>
      <c r="M5" s="33">
        <v>7.9584999999999999</v>
      </c>
      <c r="N5" s="33">
        <v>3.1402000000000001</v>
      </c>
      <c r="O5" s="33">
        <v>5.5179999999999998</v>
      </c>
      <c r="P5" s="33">
        <v>0.53410000000000002</v>
      </c>
      <c r="Q5" s="33">
        <v>3.6469999999999998</v>
      </c>
      <c r="R5" s="33">
        <v>5.9607000000000001</v>
      </c>
      <c r="S5" s="33">
        <v>17.749199999999998</v>
      </c>
      <c r="T5" s="33">
        <v>30.222799999999999</v>
      </c>
      <c r="U5" s="33">
        <v>32.247199999999999</v>
      </c>
      <c r="V5" s="33">
        <v>31.606400000000001</v>
      </c>
      <c r="W5" s="33">
        <v>29.512899999999998</v>
      </c>
      <c r="X5" s="33">
        <v>31.757400000000001</v>
      </c>
      <c r="Y5" s="33">
        <v>35.005800000000001</v>
      </c>
      <c r="Z5" s="33">
        <v>18.352799999999998</v>
      </c>
    </row>
    <row r="6" spans="1:30" x14ac:dyDescent="0.25">
      <c r="A6" s="32"/>
      <c r="B6" s="54">
        <v>45595</v>
      </c>
      <c r="C6" s="33">
        <v>36.422400000000003</v>
      </c>
      <c r="D6" s="33">
        <v>20.363</v>
      </c>
      <c r="E6" s="33">
        <v>20.048100000000002</v>
      </c>
      <c r="F6" s="33">
        <v>26.235900000000001</v>
      </c>
      <c r="G6" s="33">
        <v>16.5122</v>
      </c>
      <c r="H6" s="33">
        <v>39.111499999999999</v>
      </c>
      <c r="I6" s="33">
        <v>42.811700000000002</v>
      </c>
      <c r="J6" s="33">
        <v>30.3538</v>
      </c>
      <c r="K6" s="33">
        <v>19.038399999999999</v>
      </c>
      <c r="L6" s="33">
        <v>16.201599999999999</v>
      </c>
      <c r="M6" s="33">
        <v>15.423400000000001</v>
      </c>
      <c r="N6" s="33">
        <v>15.471</v>
      </c>
      <c r="O6" s="33">
        <v>16.098800000000001</v>
      </c>
      <c r="P6" s="33">
        <v>1.57</v>
      </c>
      <c r="Q6" s="33">
        <v>-0.87970000000000004</v>
      </c>
      <c r="R6" s="33">
        <v>-0.77080000000000004</v>
      </c>
      <c r="S6" s="33">
        <v>18.0532</v>
      </c>
      <c r="T6" s="33">
        <v>42.572000000000003</v>
      </c>
      <c r="U6" s="33">
        <v>41.719099999999997</v>
      </c>
      <c r="V6" s="33">
        <v>33.772399999999998</v>
      </c>
      <c r="W6" s="33">
        <v>34.946199999999997</v>
      </c>
      <c r="X6" s="33">
        <v>30.898700000000002</v>
      </c>
      <c r="Y6" s="33">
        <v>31.4984</v>
      </c>
      <c r="Z6" s="33">
        <v>26.394100000000002</v>
      </c>
    </row>
    <row r="7" spans="1:30" x14ac:dyDescent="0.25">
      <c r="A7" s="32"/>
      <c r="B7" s="54">
        <v>45596</v>
      </c>
      <c r="C7" s="33">
        <v>17.446400000000001</v>
      </c>
      <c r="D7" s="33">
        <v>19.428799999999999</v>
      </c>
      <c r="E7" s="33">
        <v>19.607199999999999</v>
      </c>
      <c r="F7" s="33">
        <v>18.271799999999999</v>
      </c>
      <c r="G7" s="33">
        <v>19.279299999999999</v>
      </c>
      <c r="H7" s="33">
        <v>23.887499999999999</v>
      </c>
      <c r="I7" s="33">
        <v>30.0593</v>
      </c>
      <c r="J7" s="33">
        <v>21.2438</v>
      </c>
      <c r="K7" s="33">
        <v>7.5256999999999996</v>
      </c>
      <c r="L7" s="33">
        <v>4.3068999999999997</v>
      </c>
      <c r="M7" s="33">
        <v>1.7158</v>
      </c>
      <c r="N7" s="33">
        <v>-0.96719999999999995</v>
      </c>
      <c r="O7" s="33">
        <v>-2.1922000000000001</v>
      </c>
      <c r="P7" s="33">
        <v>-2.5764999999999998</v>
      </c>
      <c r="Q7" s="33">
        <v>5.5834000000000001</v>
      </c>
      <c r="R7" s="33">
        <v>5.0297999999999998</v>
      </c>
      <c r="S7" s="33">
        <v>11.3994</v>
      </c>
      <c r="T7" s="33">
        <v>28.4665</v>
      </c>
      <c r="U7" s="33">
        <v>23.602799999999998</v>
      </c>
      <c r="V7" s="33">
        <v>18.879300000000001</v>
      </c>
      <c r="W7" s="33">
        <v>16.279699999999998</v>
      </c>
      <c r="X7" s="33">
        <v>18.4315</v>
      </c>
      <c r="Y7" s="33">
        <v>22.031300000000002</v>
      </c>
      <c r="Z7" s="33">
        <v>21.1157</v>
      </c>
    </row>
    <row r="8" spans="1:30" x14ac:dyDescent="0.25">
      <c r="A8" s="32"/>
      <c r="B8" s="54">
        <v>45597</v>
      </c>
      <c r="C8" s="33">
        <v>27.016200000000001</v>
      </c>
      <c r="D8" s="33">
        <v>26.850300000000001</v>
      </c>
      <c r="E8" s="33">
        <v>26.116299999999999</v>
      </c>
      <c r="F8" s="33">
        <v>25.199100000000001</v>
      </c>
      <c r="G8" s="33">
        <v>24.085599999999999</v>
      </c>
      <c r="H8" s="33">
        <v>27.923500000000001</v>
      </c>
      <c r="I8" s="33">
        <v>27.736899999999999</v>
      </c>
      <c r="J8" s="33">
        <v>27.816400000000002</v>
      </c>
      <c r="K8" s="33">
        <v>-11.3011</v>
      </c>
      <c r="L8" s="33">
        <v>13.372299999999999</v>
      </c>
      <c r="M8" s="33">
        <v>6.0416999999999996</v>
      </c>
      <c r="N8" s="33">
        <v>8.5434000000000001</v>
      </c>
      <c r="O8" s="33">
        <v>9.7575000000000003</v>
      </c>
      <c r="P8" s="33">
        <v>14.319100000000001</v>
      </c>
      <c r="Q8" s="33">
        <v>13.603</v>
      </c>
      <c r="R8" s="33">
        <v>15.2088</v>
      </c>
      <c r="S8" s="33">
        <v>22.182700000000001</v>
      </c>
      <c r="T8" s="33">
        <v>27.464099999999998</v>
      </c>
      <c r="U8" s="33">
        <v>27.273800000000001</v>
      </c>
      <c r="V8" s="33">
        <v>23.0684</v>
      </c>
      <c r="W8" s="33">
        <v>22.379000000000001</v>
      </c>
      <c r="X8" s="33">
        <v>20.048400000000001</v>
      </c>
      <c r="Y8" s="33">
        <v>23.9514</v>
      </c>
      <c r="Z8" s="33">
        <v>26.246400000000001</v>
      </c>
    </row>
    <row r="9" spans="1:30" x14ac:dyDescent="0.25">
      <c r="A9" s="32"/>
      <c r="B9" s="54">
        <v>45598</v>
      </c>
      <c r="C9" s="33">
        <v>20.1584</v>
      </c>
      <c r="D9" s="33">
        <v>20.1221</v>
      </c>
      <c r="E9" s="33">
        <v>22.223800000000001</v>
      </c>
      <c r="F9" s="33">
        <v>24.085000000000001</v>
      </c>
      <c r="G9" s="33">
        <v>25.627500000000001</v>
      </c>
      <c r="H9" s="33">
        <v>22.477900000000002</v>
      </c>
      <c r="I9" s="33">
        <v>23.0579</v>
      </c>
      <c r="J9" s="33">
        <v>9.9063999999999997</v>
      </c>
      <c r="K9" s="33">
        <v>16.578900000000001</v>
      </c>
      <c r="L9" s="33">
        <v>19.860199999999999</v>
      </c>
      <c r="M9" s="33">
        <v>8.0161999999999995</v>
      </c>
      <c r="N9" s="33">
        <v>7.0377999999999998</v>
      </c>
      <c r="O9" s="33">
        <v>5.6710000000000003</v>
      </c>
      <c r="P9" s="33">
        <v>2.0697000000000001</v>
      </c>
      <c r="Q9" s="33">
        <v>2.3066</v>
      </c>
      <c r="R9" s="33">
        <v>2.403</v>
      </c>
      <c r="S9" s="33">
        <v>14.4366</v>
      </c>
      <c r="T9" s="33">
        <v>25.433800000000002</v>
      </c>
      <c r="U9" s="33">
        <v>22.344200000000001</v>
      </c>
      <c r="V9" s="33">
        <v>20.055099999999999</v>
      </c>
      <c r="W9" s="33">
        <v>23.998999999999999</v>
      </c>
      <c r="X9" s="33">
        <v>21.577999999999999</v>
      </c>
      <c r="Y9" s="33">
        <v>18.291</v>
      </c>
      <c r="Z9" s="33">
        <v>24.056000000000001</v>
      </c>
    </row>
    <row r="10" spans="1:30" x14ac:dyDescent="0.25">
      <c r="A10" s="32"/>
      <c r="B10" s="54">
        <v>45599</v>
      </c>
      <c r="C10" s="33">
        <v>21.208600000000001</v>
      </c>
      <c r="D10" s="33">
        <v>22.749500000000001</v>
      </c>
      <c r="E10" s="33">
        <v>17.848500000000001</v>
      </c>
      <c r="F10" s="33">
        <v>21.9068</v>
      </c>
      <c r="G10" s="33">
        <v>26.432600000000001</v>
      </c>
      <c r="H10" s="33">
        <v>27.670300000000001</v>
      </c>
      <c r="I10" s="33">
        <v>19.976600000000001</v>
      </c>
      <c r="J10" s="33">
        <v>11.4292</v>
      </c>
      <c r="K10" s="33">
        <v>7.2300000000000003E-2</v>
      </c>
      <c r="L10" s="33">
        <v>-2.9489999999999998</v>
      </c>
      <c r="M10" s="33">
        <v>-9.7020999999999997</v>
      </c>
      <c r="N10" s="33">
        <v>-8.8963999999999999</v>
      </c>
      <c r="O10" s="33">
        <v>-20.241499999999998</v>
      </c>
      <c r="P10" s="33">
        <v>-5.0679999999999996</v>
      </c>
      <c r="Q10" s="33">
        <v>-5.2286000000000001</v>
      </c>
      <c r="R10" s="33">
        <v>12.7186</v>
      </c>
      <c r="S10" s="33">
        <v>30.107099999999999</v>
      </c>
      <c r="T10" s="33">
        <v>34.086799999999997</v>
      </c>
      <c r="U10" s="33">
        <v>29.068000000000001</v>
      </c>
      <c r="V10" s="33">
        <v>25.214500000000001</v>
      </c>
      <c r="W10" s="33">
        <v>23.8916</v>
      </c>
      <c r="X10" s="33">
        <v>23.418700000000001</v>
      </c>
      <c r="Y10" s="33">
        <v>22.4283</v>
      </c>
      <c r="Z10" s="33">
        <v>22.2334</v>
      </c>
      <c r="AA10">
        <v>19.36984</v>
      </c>
    </row>
    <row r="11" spans="1:30" x14ac:dyDescent="0.25">
      <c r="A11" s="32"/>
      <c r="B11" s="54">
        <v>45600</v>
      </c>
      <c r="C11" s="33">
        <v>22.404599999999999</v>
      </c>
      <c r="D11" s="33">
        <v>23.708400000000001</v>
      </c>
      <c r="E11" s="33">
        <v>23.2606</v>
      </c>
      <c r="F11" s="33">
        <v>25.024999999999999</v>
      </c>
      <c r="G11" s="33">
        <v>28.149000000000001</v>
      </c>
      <c r="H11" s="33">
        <v>31.857199999999999</v>
      </c>
      <c r="I11" s="33">
        <v>39.208199999999998</v>
      </c>
      <c r="J11" s="33">
        <v>10.640499999999999</v>
      </c>
      <c r="K11" s="33">
        <v>6.4447000000000001</v>
      </c>
      <c r="L11" s="33">
        <v>-3.4481999999999999</v>
      </c>
      <c r="M11" s="33">
        <v>-0.34799999999999998</v>
      </c>
      <c r="N11" s="33">
        <v>1.5901000000000001</v>
      </c>
      <c r="O11" s="33">
        <v>-2.7357</v>
      </c>
      <c r="P11" s="33">
        <v>-5.6247999999999996</v>
      </c>
      <c r="Q11" s="33">
        <v>-7.0172999999999996</v>
      </c>
      <c r="R11" s="33">
        <v>19.9772</v>
      </c>
      <c r="S11" s="33">
        <v>27.532</v>
      </c>
      <c r="T11" s="33">
        <v>37.004800000000003</v>
      </c>
      <c r="U11" s="33">
        <v>32.794699999999999</v>
      </c>
      <c r="V11" s="33">
        <v>34.198399999999999</v>
      </c>
      <c r="W11" s="33">
        <v>30.898399999999999</v>
      </c>
      <c r="X11" s="33">
        <v>28.3108</v>
      </c>
      <c r="Y11" s="33">
        <v>27.544699999999999</v>
      </c>
      <c r="Z11" s="33">
        <v>24.933800000000002</v>
      </c>
    </row>
    <row r="12" spans="1:30" x14ac:dyDescent="0.25">
      <c r="A12" s="32"/>
      <c r="B12" s="54">
        <v>45601</v>
      </c>
      <c r="C12" s="33">
        <v>23.9208</v>
      </c>
      <c r="D12" s="33">
        <v>26.923999999999999</v>
      </c>
      <c r="E12" s="33">
        <v>24.694700000000001</v>
      </c>
      <c r="F12" s="33">
        <v>27.7348</v>
      </c>
      <c r="G12" s="33">
        <v>28.040600000000001</v>
      </c>
      <c r="H12" s="33">
        <v>34.712699999999998</v>
      </c>
      <c r="I12" s="33">
        <v>33.299599999999998</v>
      </c>
      <c r="J12" s="33">
        <v>4.8822999999999999</v>
      </c>
      <c r="K12" s="33">
        <v>0.48349999999999999</v>
      </c>
      <c r="L12" s="33">
        <v>8.8828999999999994</v>
      </c>
      <c r="M12" s="33">
        <v>10.0307</v>
      </c>
      <c r="N12" s="33">
        <v>-10.3378</v>
      </c>
      <c r="O12" s="33">
        <v>-29.090199999999999</v>
      </c>
      <c r="P12" s="33">
        <v>-13.6967</v>
      </c>
      <c r="Q12" s="33">
        <v>11.903</v>
      </c>
      <c r="R12" s="33">
        <v>29.799800000000001</v>
      </c>
      <c r="S12" s="33">
        <v>36.627299999999998</v>
      </c>
      <c r="T12" s="33">
        <v>34.960099999999997</v>
      </c>
      <c r="U12" s="33">
        <v>35.314700000000002</v>
      </c>
      <c r="V12" s="33">
        <v>37.5593</v>
      </c>
      <c r="W12" s="33">
        <v>36.164700000000003</v>
      </c>
      <c r="X12" s="33">
        <v>32.848700000000001</v>
      </c>
      <c r="Y12" s="33">
        <v>34.389099999999999</v>
      </c>
      <c r="Z12" s="33">
        <v>35.163400000000003</v>
      </c>
    </row>
    <row r="13" spans="1:30" x14ac:dyDescent="0.25">
      <c r="A13" s="32"/>
      <c r="B13" s="54">
        <v>45602</v>
      </c>
      <c r="C13" s="33">
        <v>36.254399999999997</v>
      </c>
      <c r="D13" s="33">
        <v>34.7517</v>
      </c>
      <c r="E13" s="33">
        <v>35.086599999999997</v>
      </c>
      <c r="F13" s="33">
        <v>39.049799999999998</v>
      </c>
      <c r="G13" s="33">
        <v>42.156500000000001</v>
      </c>
      <c r="H13" s="33">
        <v>41.680399999999999</v>
      </c>
      <c r="I13" s="33">
        <v>39.5854</v>
      </c>
      <c r="J13" s="33">
        <v>20.235800000000001</v>
      </c>
      <c r="K13" s="33">
        <v>8.6056000000000008</v>
      </c>
      <c r="L13" s="33">
        <v>7.6680000000000001</v>
      </c>
      <c r="M13" s="33">
        <v>1.5342</v>
      </c>
      <c r="N13" s="33">
        <v>0.5786</v>
      </c>
      <c r="O13" s="33">
        <v>-4.7546999999999997</v>
      </c>
      <c r="P13" s="33">
        <v>-16.814</v>
      </c>
      <c r="Q13" s="33">
        <v>-16.078900000000001</v>
      </c>
      <c r="R13" s="33">
        <v>20.1005</v>
      </c>
      <c r="S13" s="33">
        <v>31.804200000000002</v>
      </c>
      <c r="T13" s="33">
        <v>34.6462</v>
      </c>
      <c r="U13" s="33">
        <v>36.7898</v>
      </c>
      <c r="V13" s="33">
        <v>39.036000000000001</v>
      </c>
      <c r="W13" s="33">
        <v>40.461199999999998</v>
      </c>
      <c r="X13" s="33">
        <v>37.83</v>
      </c>
      <c r="Y13" s="33">
        <v>36.612499999999997</v>
      </c>
      <c r="Z13" s="33">
        <v>40.128500000000003</v>
      </c>
    </row>
    <row r="14" spans="1:30" x14ac:dyDescent="0.25">
      <c r="A14" s="32"/>
      <c r="B14" s="54">
        <v>45603</v>
      </c>
      <c r="C14" s="33">
        <v>34.087699999999998</v>
      </c>
      <c r="D14" s="33">
        <v>15.731299999999999</v>
      </c>
      <c r="E14" s="33">
        <v>40.034199999999998</v>
      </c>
      <c r="F14" s="33">
        <v>39.1126</v>
      </c>
      <c r="G14" s="33">
        <v>41.374400000000001</v>
      </c>
      <c r="H14" s="33">
        <v>47.826999999999998</v>
      </c>
      <c r="I14" s="33">
        <v>66.116399999999999</v>
      </c>
      <c r="J14" s="33">
        <v>20.444400000000002</v>
      </c>
      <c r="K14" s="33">
        <v>12.162599999999999</v>
      </c>
      <c r="L14" s="33">
        <v>11.618600000000001</v>
      </c>
      <c r="M14" s="33">
        <v>11.966900000000001</v>
      </c>
      <c r="N14" s="33">
        <v>9.3226999999999993</v>
      </c>
      <c r="O14" s="33">
        <v>6.55</v>
      </c>
      <c r="P14" s="33">
        <v>4.2887000000000004</v>
      </c>
      <c r="Q14" s="33">
        <v>5.8083999999999998</v>
      </c>
      <c r="R14" s="33">
        <v>26.8005</v>
      </c>
      <c r="S14" s="33">
        <v>36.537799999999997</v>
      </c>
      <c r="T14" s="33">
        <v>43.409100000000002</v>
      </c>
      <c r="U14" s="33">
        <v>36.774700000000003</v>
      </c>
      <c r="V14" s="33">
        <v>45.063000000000002</v>
      </c>
      <c r="W14" s="33">
        <v>41.268599999999999</v>
      </c>
      <c r="X14" s="33">
        <v>44.601500000000001</v>
      </c>
      <c r="Y14" s="33">
        <v>41.471200000000003</v>
      </c>
      <c r="Z14" s="33">
        <v>40.366900000000001</v>
      </c>
    </row>
    <row r="15" spans="1:30" x14ac:dyDescent="0.25">
      <c r="A15" s="32"/>
      <c r="B15" s="54">
        <v>45604</v>
      </c>
      <c r="C15" s="33">
        <v>48.764299999999999</v>
      </c>
      <c r="D15" s="33">
        <v>40.411799999999999</v>
      </c>
      <c r="E15" s="33">
        <v>39.9846</v>
      </c>
      <c r="F15" s="33">
        <v>39.399099999999997</v>
      </c>
      <c r="G15" s="33">
        <v>45.091799999999999</v>
      </c>
      <c r="H15" s="33">
        <v>44.447400000000002</v>
      </c>
      <c r="I15" s="33">
        <v>42.069200000000002</v>
      </c>
      <c r="J15" s="33">
        <v>22.616299999999999</v>
      </c>
      <c r="K15" s="33">
        <v>12.741400000000001</v>
      </c>
      <c r="L15" s="33">
        <v>12.2189</v>
      </c>
      <c r="M15" s="33">
        <v>11.7446</v>
      </c>
      <c r="N15" s="33">
        <v>12.086</v>
      </c>
      <c r="O15" s="33">
        <v>11.7181</v>
      </c>
      <c r="P15" s="33">
        <v>12.290699999999999</v>
      </c>
      <c r="Q15" s="33">
        <v>11.498699999999999</v>
      </c>
      <c r="R15" s="33">
        <v>19.287500000000001</v>
      </c>
      <c r="S15" s="33">
        <v>30.459</v>
      </c>
      <c r="T15" s="33">
        <v>34.305999999999997</v>
      </c>
      <c r="U15" s="33">
        <v>32.358699999999999</v>
      </c>
      <c r="V15" s="33">
        <v>38.282699999999998</v>
      </c>
      <c r="W15" s="33">
        <v>36.114800000000002</v>
      </c>
      <c r="X15" s="33">
        <v>36.979500000000002</v>
      </c>
      <c r="Y15" s="33">
        <v>37.8581</v>
      </c>
      <c r="Z15" s="33">
        <v>41.047699999999999</v>
      </c>
    </row>
    <row r="16" spans="1:30" x14ac:dyDescent="0.25">
      <c r="A16" s="32"/>
      <c r="B16" s="54">
        <v>45605</v>
      </c>
      <c r="C16" s="33">
        <v>32.900700000000001</v>
      </c>
      <c r="D16" s="33">
        <v>34.263800000000003</v>
      </c>
      <c r="E16" s="33">
        <v>36.806199999999997</v>
      </c>
      <c r="F16" s="33">
        <v>33.933799999999998</v>
      </c>
      <c r="G16" s="33">
        <v>37.596200000000003</v>
      </c>
      <c r="H16" s="33">
        <v>37.529800000000002</v>
      </c>
      <c r="I16" s="33">
        <v>37.450800000000001</v>
      </c>
      <c r="J16" s="33">
        <v>14.145099999999999</v>
      </c>
      <c r="K16" s="33">
        <v>0.81710000000000005</v>
      </c>
      <c r="L16" s="33">
        <v>0.77039999999999997</v>
      </c>
      <c r="M16" s="33">
        <v>-0.38669999999999999</v>
      </c>
      <c r="N16" s="33">
        <v>-0.38019999999999998</v>
      </c>
      <c r="O16" s="33">
        <v>-0.82189999999999996</v>
      </c>
      <c r="P16" s="33">
        <v>-0.99480000000000002</v>
      </c>
      <c r="Q16" s="33">
        <v>-0.90939999999999999</v>
      </c>
      <c r="R16" s="33">
        <v>12.5916</v>
      </c>
      <c r="S16" s="33">
        <v>34.720300000000002</v>
      </c>
      <c r="T16" s="33">
        <v>35.378799999999998</v>
      </c>
      <c r="U16" s="33">
        <v>33.4437</v>
      </c>
      <c r="V16" s="33">
        <v>34.011099999999999</v>
      </c>
      <c r="W16" s="33">
        <v>34.610399999999998</v>
      </c>
      <c r="X16" s="33">
        <v>35.307899999999997</v>
      </c>
      <c r="Y16" s="33">
        <v>34.7742</v>
      </c>
      <c r="Z16" s="33">
        <v>33.568199999999997</v>
      </c>
    </row>
    <row r="17" spans="1:26" x14ac:dyDescent="0.25">
      <c r="A17" s="32"/>
      <c r="B17" s="54">
        <v>45606</v>
      </c>
      <c r="C17" s="33">
        <v>28.234400000000001</v>
      </c>
      <c r="D17" s="33">
        <v>25.4939</v>
      </c>
      <c r="E17" s="33">
        <v>18.3185</v>
      </c>
      <c r="F17" s="33">
        <v>18.471</v>
      </c>
      <c r="G17" s="33">
        <v>23.424099999999999</v>
      </c>
      <c r="H17" s="33">
        <v>32.413499999999999</v>
      </c>
      <c r="I17" s="33">
        <v>25.9268</v>
      </c>
      <c r="J17" s="33">
        <v>2.5981000000000001</v>
      </c>
      <c r="K17" s="33">
        <v>0.92959999999999998</v>
      </c>
      <c r="L17" s="33">
        <v>-0.45779999999999998</v>
      </c>
      <c r="M17" s="33">
        <v>-1.5463</v>
      </c>
      <c r="N17" s="33">
        <v>-1.2490000000000001</v>
      </c>
      <c r="O17" s="33">
        <v>-1.4993000000000001</v>
      </c>
      <c r="P17" s="33">
        <v>-1.5427999999999999</v>
      </c>
      <c r="Q17" s="33">
        <v>-0.62309999999999999</v>
      </c>
      <c r="R17" s="33">
        <v>9.5831</v>
      </c>
      <c r="S17" s="33">
        <v>37.744599999999998</v>
      </c>
      <c r="T17" s="33">
        <v>31.618200000000002</v>
      </c>
      <c r="U17" s="33">
        <v>28.685600000000001</v>
      </c>
      <c r="V17" s="33">
        <v>33.972000000000001</v>
      </c>
      <c r="W17" s="33">
        <v>32.2331</v>
      </c>
      <c r="X17" s="33">
        <v>28.110299999999999</v>
      </c>
      <c r="Y17" s="33">
        <v>32.6965</v>
      </c>
      <c r="Z17" s="33">
        <v>31.9206</v>
      </c>
    </row>
    <row r="18" spans="1:26" x14ac:dyDescent="0.25">
      <c r="A18" s="32"/>
      <c r="B18" s="54">
        <v>45607</v>
      </c>
      <c r="C18" s="33">
        <v>34.769199999999998</v>
      </c>
      <c r="D18" s="33">
        <v>28.181100000000001</v>
      </c>
      <c r="E18" s="33">
        <v>30.402000000000001</v>
      </c>
      <c r="F18" s="33">
        <v>33.7714</v>
      </c>
      <c r="G18" s="33">
        <v>39.221299999999999</v>
      </c>
      <c r="H18" s="33">
        <v>39.076599999999999</v>
      </c>
      <c r="I18" s="33">
        <v>35.935499999999998</v>
      </c>
      <c r="J18" s="33">
        <v>14.392099999999999</v>
      </c>
      <c r="K18" s="33">
        <v>8.5696999999999992</v>
      </c>
      <c r="L18" s="33">
        <v>9.5062999999999995</v>
      </c>
      <c r="M18" s="33">
        <v>9.5898000000000003</v>
      </c>
      <c r="N18" s="33">
        <v>9.3947000000000003</v>
      </c>
      <c r="O18" s="33">
        <v>8.5105000000000004</v>
      </c>
      <c r="P18" s="33">
        <v>8.2652000000000001</v>
      </c>
      <c r="Q18" s="33">
        <v>7.6093999999999999</v>
      </c>
      <c r="R18" s="33">
        <v>21.8796</v>
      </c>
      <c r="S18" s="33">
        <v>33.009300000000003</v>
      </c>
      <c r="T18" s="33">
        <v>35.932000000000002</v>
      </c>
      <c r="U18" s="33">
        <v>31.017600000000002</v>
      </c>
      <c r="V18" s="33">
        <v>28.508099999999999</v>
      </c>
      <c r="W18" s="33">
        <v>25.848800000000001</v>
      </c>
      <c r="X18" s="33">
        <v>22.1722</v>
      </c>
      <c r="Y18" s="33">
        <v>22.531600000000001</v>
      </c>
      <c r="Z18" s="33">
        <v>20.3733</v>
      </c>
    </row>
    <row r="19" spans="1:26" x14ac:dyDescent="0.25">
      <c r="A19" s="32"/>
      <c r="B19" s="54">
        <v>45608</v>
      </c>
      <c r="C19" s="33">
        <v>939.54840000000002</v>
      </c>
      <c r="D19" s="33">
        <v>22.875800000000002</v>
      </c>
      <c r="E19" s="33">
        <v>22.932500000000001</v>
      </c>
      <c r="F19" s="33">
        <v>23.231999999999999</v>
      </c>
      <c r="G19" s="33">
        <v>22.450199999999999</v>
      </c>
      <c r="H19" s="33">
        <v>28.750499999999999</v>
      </c>
      <c r="I19" s="33">
        <v>32.129899999999999</v>
      </c>
      <c r="J19" s="33">
        <v>13.89</v>
      </c>
      <c r="K19" s="33">
        <v>2.8990999999999998</v>
      </c>
      <c r="L19" s="33">
        <v>4.7950999999999997</v>
      </c>
      <c r="M19" s="33">
        <v>7.8414000000000001</v>
      </c>
      <c r="N19" s="33">
        <v>7.5366</v>
      </c>
      <c r="O19" s="33">
        <v>2.5813999999999999</v>
      </c>
      <c r="P19" s="33">
        <v>-1.1682999999999999</v>
      </c>
      <c r="Q19" s="33">
        <v>-8.9434000000000005</v>
      </c>
      <c r="R19" s="33">
        <v>16.73</v>
      </c>
      <c r="S19" s="33">
        <v>39.2879</v>
      </c>
      <c r="T19" s="33">
        <v>37.780500000000004</v>
      </c>
      <c r="U19" s="33">
        <v>32.716700000000003</v>
      </c>
      <c r="V19" s="33">
        <v>30.109400000000001</v>
      </c>
      <c r="W19" s="33">
        <v>28.9816</v>
      </c>
      <c r="X19" s="33">
        <v>25.019200000000001</v>
      </c>
      <c r="Y19" s="33">
        <v>22.404900000000001</v>
      </c>
      <c r="Z19" s="33">
        <v>19.713100000000001</v>
      </c>
    </row>
    <row r="20" spans="1:26" x14ac:dyDescent="0.25">
      <c r="A20" s="32"/>
      <c r="B20" s="54">
        <v>45609</v>
      </c>
      <c r="C20" s="33">
        <v>21.930599999999998</v>
      </c>
      <c r="D20" s="33">
        <v>20.6767</v>
      </c>
      <c r="E20" s="33">
        <v>19.2925</v>
      </c>
      <c r="F20" s="33">
        <v>20.615600000000001</v>
      </c>
      <c r="G20" s="33">
        <v>36.3155</v>
      </c>
      <c r="H20" s="33">
        <v>36.133699999999997</v>
      </c>
      <c r="I20" s="33">
        <v>32.716700000000003</v>
      </c>
      <c r="J20" s="33">
        <v>13.6716</v>
      </c>
      <c r="K20" s="33">
        <v>10.3728</v>
      </c>
      <c r="L20" s="33">
        <v>10.2951</v>
      </c>
      <c r="M20" s="33">
        <v>7.3803999999999998</v>
      </c>
      <c r="N20" s="33">
        <v>14.486800000000001</v>
      </c>
      <c r="O20" s="33">
        <v>14.709199999999999</v>
      </c>
      <c r="P20" s="33">
        <v>14.3605</v>
      </c>
      <c r="Q20" s="33">
        <v>3.5148000000000001</v>
      </c>
      <c r="R20" s="33">
        <v>20.091799999999999</v>
      </c>
      <c r="S20" s="33">
        <v>38.322200000000002</v>
      </c>
      <c r="T20" s="33">
        <v>34.160299999999999</v>
      </c>
      <c r="U20" s="33">
        <v>30.612200000000001</v>
      </c>
      <c r="V20" s="33">
        <v>28.543900000000001</v>
      </c>
      <c r="W20" s="33">
        <v>32.865000000000002</v>
      </c>
      <c r="X20" s="33">
        <v>27.6815</v>
      </c>
      <c r="Y20" s="33">
        <v>25.1662</v>
      </c>
      <c r="Z20" s="33">
        <v>25.041699999999999</v>
      </c>
    </row>
    <row r="21" spans="1:26" x14ac:dyDescent="0.25">
      <c r="A21" s="32"/>
      <c r="B21" s="54">
        <v>45610</v>
      </c>
      <c r="C21" s="33">
        <v>29.2514</v>
      </c>
      <c r="D21" s="33">
        <v>32.917499999999997</v>
      </c>
      <c r="E21" s="33">
        <v>30.8765</v>
      </c>
      <c r="F21" s="33">
        <v>37.555700000000002</v>
      </c>
      <c r="G21" s="33">
        <v>41.463799999999999</v>
      </c>
      <c r="H21" s="33">
        <v>57.238199999999999</v>
      </c>
      <c r="I21" s="33">
        <v>72.2316</v>
      </c>
      <c r="J21" s="33">
        <v>31.058399999999999</v>
      </c>
      <c r="K21" s="33">
        <v>0.77149999999999996</v>
      </c>
      <c r="L21" s="33">
        <v>1.4282999999999999</v>
      </c>
      <c r="M21" s="33">
        <v>8.5254999999999992</v>
      </c>
      <c r="N21" s="33">
        <v>8.9909999999999997</v>
      </c>
      <c r="O21" s="33">
        <v>10.133599999999999</v>
      </c>
      <c r="P21" s="33">
        <v>11.145099999999999</v>
      </c>
      <c r="Q21" s="33">
        <v>8.9057999999999993</v>
      </c>
      <c r="R21" s="33">
        <v>23.869499999999999</v>
      </c>
      <c r="S21" s="33">
        <v>35.789900000000003</v>
      </c>
      <c r="T21" s="33">
        <v>33.353400000000001</v>
      </c>
      <c r="U21" s="33">
        <v>31.868500000000001</v>
      </c>
      <c r="V21" s="33">
        <v>36.057699999999997</v>
      </c>
      <c r="W21" s="33">
        <v>35.274999999999999</v>
      </c>
      <c r="X21" s="33">
        <v>30.435400000000001</v>
      </c>
      <c r="Y21" s="33">
        <v>16.1753</v>
      </c>
      <c r="Z21" s="33">
        <v>13.1662</v>
      </c>
    </row>
    <row r="22" spans="1:26" x14ac:dyDescent="0.25">
      <c r="A22" s="32"/>
      <c r="B22" s="54">
        <v>45611</v>
      </c>
      <c r="C22" s="33">
        <v>14.041399999999999</v>
      </c>
      <c r="D22" s="33">
        <v>12.9175</v>
      </c>
      <c r="E22" s="33">
        <v>12.7677</v>
      </c>
      <c r="F22" s="33">
        <v>12.8172</v>
      </c>
      <c r="G22" s="33">
        <v>23.885000000000002</v>
      </c>
      <c r="H22" s="33">
        <v>56.595799999999997</v>
      </c>
      <c r="I22" s="33">
        <v>30.630400000000002</v>
      </c>
      <c r="J22" s="33">
        <v>17.0197</v>
      </c>
      <c r="K22" s="33">
        <v>1.2024999999999999</v>
      </c>
      <c r="L22" s="33">
        <v>2.2275999999999998</v>
      </c>
      <c r="M22" s="33">
        <v>3.3656999999999999</v>
      </c>
      <c r="N22" s="33">
        <v>3.7105000000000001</v>
      </c>
      <c r="O22" s="33">
        <v>1.7058</v>
      </c>
      <c r="P22" s="33">
        <v>-4.1265000000000001</v>
      </c>
      <c r="Q22" s="33">
        <v>4.3204000000000002</v>
      </c>
      <c r="R22" s="33">
        <v>12.415100000000001</v>
      </c>
      <c r="S22" s="33">
        <v>26.767600000000002</v>
      </c>
      <c r="T22" s="33">
        <v>31.031500000000001</v>
      </c>
      <c r="U22" s="33">
        <v>21.1143</v>
      </c>
      <c r="V22" s="33">
        <v>22.356999999999999</v>
      </c>
      <c r="W22" s="33">
        <v>24.6295</v>
      </c>
      <c r="X22" s="33">
        <v>22.634</v>
      </c>
      <c r="Y22" s="33">
        <v>26.726500000000001</v>
      </c>
      <c r="Z22" s="33">
        <v>27.1403</v>
      </c>
    </row>
    <row r="23" spans="1:26" x14ac:dyDescent="0.25">
      <c r="A23" s="32"/>
      <c r="B23" s="54">
        <v>45612</v>
      </c>
      <c r="C23" s="33">
        <v>27.167200000000001</v>
      </c>
      <c r="D23" s="33">
        <v>26.2912</v>
      </c>
      <c r="E23" s="33">
        <v>27.5366</v>
      </c>
      <c r="F23" s="33">
        <v>26.0168</v>
      </c>
      <c r="G23" s="33">
        <v>26.210599999999999</v>
      </c>
      <c r="H23" s="33">
        <v>30.108499999999999</v>
      </c>
      <c r="I23" s="33">
        <v>29.939800000000002</v>
      </c>
      <c r="J23" s="33">
        <v>0.79520000000000002</v>
      </c>
      <c r="K23" s="33">
        <v>-5.8320999999999996</v>
      </c>
      <c r="L23" s="33">
        <v>-7.0117000000000003</v>
      </c>
      <c r="M23" s="33">
        <v>-6.2335000000000003</v>
      </c>
      <c r="N23" s="33">
        <v>-15.9542</v>
      </c>
      <c r="O23" s="33">
        <v>-35.439</v>
      </c>
      <c r="P23" s="33">
        <v>-26.932600000000001</v>
      </c>
      <c r="Q23" s="33">
        <v>3.3576999999999999</v>
      </c>
      <c r="R23" s="33">
        <v>11.0053</v>
      </c>
      <c r="S23" s="33">
        <v>33.2517</v>
      </c>
      <c r="T23" s="33">
        <v>31.339700000000001</v>
      </c>
      <c r="U23" s="33">
        <v>28.580300000000001</v>
      </c>
      <c r="V23" s="33">
        <v>35.716000000000001</v>
      </c>
      <c r="W23" s="33">
        <v>36.005899999999997</v>
      </c>
      <c r="X23" s="33">
        <v>37.865400000000001</v>
      </c>
      <c r="Y23" s="33">
        <v>38.400300000000001</v>
      </c>
      <c r="Z23" s="33">
        <v>35.514400000000002</v>
      </c>
    </row>
    <row r="24" spans="1:26" x14ac:dyDescent="0.25">
      <c r="A24" s="32"/>
      <c r="B24" s="54">
        <v>45613</v>
      </c>
      <c r="C24" s="33">
        <v>33.272199999999998</v>
      </c>
      <c r="D24" s="33">
        <v>30.128299999999999</v>
      </c>
      <c r="E24" s="33">
        <v>24.750699999999998</v>
      </c>
      <c r="F24" s="33">
        <v>25.958300000000001</v>
      </c>
      <c r="G24" s="33">
        <v>29.5884</v>
      </c>
      <c r="H24" s="33">
        <v>39.362000000000002</v>
      </c>
      <c r="I24" s="33">
        <v>38.108600000000003</v>
      </c>
      <c r="J24" s="33">
        <v>20.117899999999999</v>
      </c>
      <c r="K24" s="33">
        <v>-10.3993</v>
      </c>
      <c r="L24" s="33">
        <v>-4.9710000000000001</v>
      </c>
      <c r="M24" s="33">
        <v>-1.069</v>
      </c>
      <c r="N24" s="33">
        <v>-0.80569999999999997</v>
      </c>
      <c r="O24" s="33">
        <v>-0.78690000000000004</v>
      </c>
      <c r="P24" s="33">
        <v>-4.8268000000000004</v>
      </c>
      <c r="Q24" s="33">
        <v>-2.5184000000000002</v>
      </c>
      <c r="R24" s="33">
        <v>21.6313</v>
      </c>
      <c r="S24" s="33">
        <v>33.339399999999998</v>
      </c>
      <c r="T24" s="33">
        <v>16.696400000000001</v>
      </c>
      <c r="U24" s="33">
        <v>27.2044</v>
      </c>
      <c r="V24" s="33">
        <v>31.012499999999999</v>
      </c>
      <c r="W24" s="33">
        <v>30.837399999999999</v>
      </c>
      <c r="X24" s="33">
        <v>24.967600000000001</v>
      </c>
      <c r="Y24" s="33">
        <v>21.4968</v>
      </c>
      <c r="Z24" s="33">
        <v>19.073</v>
      </c>
    </row>
    <row r="25" spans="1:26" x14ac:dyDescent="0.25">
      <c r="A25" s="32"/>
      <c r="B25" s="54">
        <v>45614</v>
      </c>
      <c r="C25" s="33">
        <v>19.286999999999999</v>
      </c>
      <c r="D25" s="33">
        <v>20.947600000000001</v>
      </c>
      <c r="E25" s="33">
        <v>20.8401</v>
      </c>
      <c r="F25" s="33">
        <v>22.017099999999999</v>
      </c>
      <c r="G25" s="33">
        <v>25.587900000000001</v>
      </c>
      <c r="H25" s="33">
        <v>30.408799999999999</v>
      </c>
      <c r="I25" s="33">
        <v>16.622800000000002</v>
      </c>
      <c r="J25" s="33">
        <v>-8.234</v>
      </c>
      <c r="K25" s="33">
        <v>-13.657299999999999</v>
      </c>
      <c r="L25" s="33">
        <v>-18.446200000000001</v>
      </c>
      <c r="M25" s="33">
        <v>-17.3231</v>
      </c>
      <c r="N25" s="33">
        <v>-21.466100000000001</v>
      </c>
      <c r="O25" s="33">
        <v>-33.9009</v>
      </c>
      <c r="P25" s="33">
        <v>-37.989699999999999</v>
      </c>
      <c r="Q25" s="33">
        <v>-36.783700000000003</v>
      </c>
      <c r="R25" s="33">
        <v>6.3967999999999998</v>
      </c>
      <c r="S25" s="33">
        <v>37.431199999999997</v>
      </c>
      <c r="T25" s="33">
        <v>34.9268</v>
      </c>
      <c r="U25" s="33">
        <v>36.548699999999997</v>
      </c>
      <c r="V25" s="33">
        <v>37.629600000000003</v>
      </c>
      <c r="W25" s="33">
        <v>25.0016</v>
      </c>
      <c r="X25" s="33">
        <v>10.367699999999999</v>
      </c>
      <c r="Y25" s="33">
        <v>10.3825</v>
      </c>
      <c r="Z25" s="33">
        <v>8.4286999999999992</v>
      </c>
    </row>
    <row r="26" spans="1:26" x14ac:dyDescent="0.25">
      <c r="A26" s="32"/>
      <c r="B26" s="54">
        <v>45615</v>
      </c>
      <c r="C26" s="33">
        <v>10.169499999999999</v>
      </c>
      <c r="D26" s="33">
        <v>5.3117000000000001</v>
      </c>
      <c r="E26" s="33">
        <v>5.2832999999999997</v>
      </c>
      <c r="F26" s="33">
        <v>14.376799999999999</v>
      </c>
      <c r="G26" s="33">
        <v>39.814100000000003</v>
      </c>
      <c r="H26" s="33">
        <v>40.1218</v>
      </c>
      <c r="I26" s="33">
        <v>29.343800000000002</v>
      </c>
      <c r="J26" s="33">
        <v>4.3174000000000001</v>
      </c>
      <c r="K26" s="33">
        <v>3.6659000000000002</v>
      </c>
      <c r="L26" s="33">
        <v>1.3483000000000001</v>
      </c>
      <c r="M26" s="33">
        <v>2.3195999999999999</v>
      </c>
      <c r="N26" s="33">
        <v>-13.337300000000001</v>
      </c>
      <c r="O26" s="33">
        <v>-27.0245</v>
      </c>
      <c r="P26" s="33">
        <v>-27.150300000000001</v>
      </c>
      <c r="Q26" s="33">
        <v>4.6249000000000002</v>
      </c>
      <c r="R26" s="33">
        <v>25.547899999999998</v>
      </c>
      <c r="S26" s="33">
        <v>37.176000000000002</v>
      </c>
      <c r="T26" s="33">
        <v>47.428800000000003</v>
      </c>
      <c r="U26" s="33">
        <v>35.4786</v>
      </c>
      <c r="V26" s="33">
        <v>40.240200000000002</v>
      </c>
      <c r="W26" s="33">
        <v>44.461199999999998</v>
      </c>
      <c r="X26" s="33">
        <v>35.660200000000003</v>
      </c>
      <c r="Y26" s="33">
        <v>7.6802000000000001</v>
      </c>
      <c r="Z26" s="33">
        <v>27.924700000000001</v>
      </c>
    </row>
    <row r="27" spans="1:26" x14ac:dyDescent="0.25">
      <c r="A27" s="32"/>
      <c r="B27" s="54">
        <v>45616</v>
      </c>
      <c r="C27" s="33">
        <v>31.3459</v>
      </c>
      <c r="D27" s="33">
        <v>29.9861</v>
      </c>
      <c r="E27" s="33">
        <v>25.280100000000001</v>
      </c>
      <c r="F27" s="33">
        <v>32.826700000000002</v>
      </c>
      <c r="G27" s="33">
        <v>37.924799999999998</v>
      </c>
      <c r="H27" s="33">
        <v>39.658000000000001</v>
      </c>
      <c r="I27" s="33">
        <v>52.203200000000002</v>
      </c>
      <c r="J27" s="33">
        <v>26.610399999999998</v>
      </c>
      <c r="K27" s="33">
        <v>11.1631</v>
      </c>
      <c r="L27" s="33">
        <v>10.7173</v>
      </c>
      <c r="M27" s="33">
        <v>14.0716</v>
      </c>
      <c r="N27" s="33">
        <v>11.787000000000001</v>
      </c>
      <c r="O27" s="33">
        <v>9.4608000000000008</v>
      </c>
      <c r="P27" s="33">
        <v>11.225899999999999</v>
      </c>
      <c r="Q27" s="33">
        <v>3.0966999999999998</v>
      </c>
      <c r="R27" s="33">
        <v>29.804200000000002</v>
      </c>
      <c r="S27" s="33">
        <v>42.214500000000001</v>
      </c>
      <c r="T27" s="33">
        <v>42.9435</v>
      </c>
      <c r="U27" s="33">
        <v>33.179000000000002</v>
      </c>
      <c r="V27" s="33">
        <v>35.4758</v>
      </c>
      <c r="W27" s="33">
        <v>39.369300000000003</v>
      </c>
      <c r="X27" s="33">
        <v>35.89</v>
      </c>
      <c r="Y27" s="33">
        <v>39.461300000000001</v>
      </c>
      <c r="Z27" s="33">
        <v>30.8353</v>
      </c>
    </row>
    <row r="28" spans="1:26" x14ac:dyDescent="0.25">
      <c r="A28" s="32"/>
      <c r="B28" s="54">
        <v>45617</v>
      </c>
      <c r="C28" s="33">
        <v>42.962200000000003</v>
      </c>
      <c r="D28" s="33">
        <v>42.426400000000001</v>
      </c>
      <c r="E28" s="33">
        <v>41.520099999999999</v>
      </c>
      <c r="F28" s="33">
        <v>41.220199999999998</v>
      </c>
      <c r="G28" s="33">
        <v>42.747100000000003</v>
      </c>
      <c r="H28" s="33">
        <v>52.5839</v>
      </c>
      <c r="I28" s="33">
        <v>69.416200000000003</v>
      </c>
      <c r="J28" s="33">
        <v>29.379100000000001</v>
      </c>
      <c r="K28" s="33">
        <v>17.310199999999998</v>
      </c>
      <c r="L28" s="33">
        <v>15.1113</v>
      </c>
      <c r="M28" s="33">
        <v>19.0441</v>
      </c>
      <c r="N28" s="33">
        <v>20.135000000000002</v>
      </c>
      <c r="O28" s="33">
        <v>21.898599999999998</v>
      </c>
      <c r="P28" s="33">
        <v>19.264099999999999</v>
      </c>
      <c r="Q28" s="33">
        <v>13.7768</v>
      </c>
      <c r="R28" s="33">
        <v>24.371200000000002</v>
      </c>
      <c r="S28" s="33">
        <v>46.874699999999997</v>
      </c>
      <c r="T28" s="33">
        <v>42.476199999999999</v>
      </c>
      <c r="U28" s="33">
        <v>37.934199999999997</v>
      </c>
      <c r="V28" s="33">
        <v>37.306199999999997</v>
      </c>
      <c r="W28" s="33">
        <v>40.54</v>
      </c>
      <c r="X28" s="33">
        <v>38.985399999999998</v>
      </c>
      <c r="Y28" s="33">
        <v>38.8172</v>
      </c>
      <c r="Z28" s="33">
        <v>40.855600000000003</v>
      </c>
    </row>
    <row r="29" spans="1:26" x14ac:dyDescent="0.25">
      <c r="A29" s="32"/>
      <c r="B29" s="54">
        <v>45618</v>
      </c>
      <c r="C29" s="33">
        <v>38.759</v>
      </c>
      <c r="D29" s="33">
        <v>37.519300000000001</v>
      </c>
      <c r="E29" s="33">
        <v>37.500300000000003</v>
      </c>
      <c r="F29" s="33">
        <v>39.9998</v>
      </c>
      <c r="G29" s="33">
        <v>39.285600000000002</v>
      </c>
      <c r="H29" s="33">
        <v>37.372799999999998</v>
      </c>
      <c r="I29" s="33">
        <v>42.023800000000001</v>
      </c>
      <c r="J29" s="33">
        <v>26.773599999999998</v>
      </c>
      <c r="K29" s="33">
        <v>20.539100000000001</v>
      </c>
      <c r="L29" s="33">
        <v>22.408899999999999</v>
      </c>
      <c r="M29" s="33">
        <v>23.6007</v>
      </c>
      <c r="N29" s="33">
        <v>22.357900000000001</v>
      </c>
      <c r="O29" s="33">
        <v>21.791699999999999</v>
      </c>
      <c r="P29" s="33">
        <v>13.698700000000001</v>
      </c>
      <c r="Q29" s="33">
        <v>0.97240000000000004</v>
      </c>
      <c r="R29" s="33">
        <v>35.670400000000001</v>
      </c>
      <c r="S29" s="33">
        <v>40.441299999999998</v>
      </c>
      <c r="T29" s="33">
        <v>43.133000000000003</v>
      </c>
      <c r="U29" s="33">
        <v>40.540900000000001</v>
      </c>
      <c r="V29" s="33">
        <v>38.567700000000002</v>
      </c>
      <c r="W29" s="33">
        <v>39.235300000000002</v>
      </c>
      <c r="X29" s="33">
        <v>37.152200000000001</v>
      </c>
      <c r="Y29" s="33">
        <v>35.417299999999997</v>
      </c>
      <c r="Z29" s="33">
        <v>36.885399999999997</v>
      </c>
    </row>
    <row r="30" spans="1:26" x14ac:dyDescent="0.25">
      <c r="A30" s="32"/>
      <c r="B30" s="54">
        <v>45619</v>
      </c>
      <c r="C30" s="33">
        <v>38.819699999999997</v>
      </c>
      <c r="D30" s="33">
        <v>40.3673</v>
      </c>
      <c r="E30" s="33">
        <v>41.321300000000001</v>
      </c>
      <c r="F30" s="33">
        <v>41.786999999999999</v>
      </c>
      <c r="G30" s="33">
        <v>43.158099999999997</v>
      </c>
      <c r="H30" s="33">
        <v>46.922600000000003</v>
      </c>
      <c r="I30" s="33">
        <v>38.609499999999997</v>
      </c>
      <c r="J30" s="33">
        <v>30.654</v>
      </c>
      <c r="K30" s="33">
        <v>18.191199999999998</v>
      </c>
      <c r="L30" s="33">
        <v>16.473500000000001</v>
      </c>
      <c r="M30" s="33">
        <v>12.553100000000001</v>
      </c>
      <c r="N30" s="33">
        <v>5.3234000000000004</v>
      </c>
      <c r="O30" s="33">
        <v>-14.5822</v>
      </c>
      <c r="P30" s="33">
        <v>-17.6873</v>
      </c>
      <c r="Q30" s="33">
        <v>-9.6732999999999993</v>
      </c>
      <c r="R30" s="33">
        <v>29.543299999999999</v>
      </c>
      <c r="S30" s="33">
        <v>26.066700000000001</v>
      </c>
      <c r="T30" s="33">
        <v>22.3339</v>
      </c>
      <c r="U30" s="33">
        <v>24.336600000000001</v>
      </c>
      <c r="V30" s="33">
        <v>33.645099999999999</v>
      </c>
      <c r="W30" s="33">
        <v>33.780900000000003</v>
      </c>
      <c r="X30" s="33">
        <v>35.0441</v>
      </c>
      <c r="Y30" s="33">
        <v>30.9177</v>
      </c>
      <c r="Z30" s="33">
        <v>33.336199999999998</v>
      </c>
    </row>
    <row r="31" spans="1:26" x14ac:dyDescent="0.25">
      <c r="A31" s="32"/>
      <c r="B31" s="54">
        <v>45620</v>
      </c>
      <c r="C31" s="33">
        <v>28.554099999999998</v>
      </c>
      <c r="D31" s="33">
        <v>27.772500000000001</v>
      </c>
      <c r="E31" s="33">
        <v>30.6782</v>
      </c>
      <c r="F31" s="33">
        <v>30.580100000000002</v>
      </c>
      <c r="G31" s="33">
        <v>34.073700000000002</v>
      </c>
      <c r="H31" s="33">
        <v>35.209899999999998</v>
      </c>
      <c r="I31" s="33">
        <v>20.068100000000001</v>
      </c>
      <c r="J31" s="33">
        <v>6.8071999999999999</v>
      </c>
      <c r="K31" s="33">
        <v>-2.0428999999999999</v>
      </c>
      <c r="L31" s="33">
        <v>2.9428000000000001</v>
      </c>
      <c r="M31" s="33">
        <v>-7.6853999999999996</v>
      </c>
      <c r="N31" s="33">
        <v>-9.7348999999999997</v>
      </c>
      <c r="O31" s="33">
        <v>0.81640000000000001</v>
      </c>
      <c r="P31" s="33">
        <v>0.1865</v>
      </c>
      <c r="Q31" s="33">
        <v>1.8427</v>
      </c>
      <c r="R31" s="33">
        <v>23.8033</v>
      </c>
      <c r="S31" s="33">
        <v>41.7669</v>
      </c>
      <c r="T31" s="33">
        <v>36.318399999999997</v>
      </c>
      <c r="U31" s="33">
        <v>33.274099999999997</v>
      </c>
      <c r="V31" s="33">
        <v>35.8536</v>
      </c>
      <c r="W31" s="33">
        <v>32.429499999999997</v>
      </c>
      <c r="X31" s="33">
        <v>34.190300000000001</v>
      </c>
      <c r="Y31" s="33">
        <v>31.521100000000001</v>
      </c>
      <c r="Z31" s="33">
        <v>30.223199999999999</v>
      </c>
    </row>
    <row r="32" spans="1:26" x14ac:dyDescent="0.25">
      <c r="A32" s="32"/>
      <c r="B32" s="54">
        <v>45621</v>
      </c>
      <c r="C32" s="33">
        <v>35.409399999999998</v>
      </c>
      <c r="D32" s="33">
        <v>36.900799999999997</v>
      </c>
      <c r="E32" s="33">
        <v>34.869900000000001</v>
      </c>
      <c r="F32" s="33">
        <v>36.688699999999997</v>
      </c>
      <c r="G32" s="33">
        <v>38.303199999999997</v>
      </c>
      <c r="H32" s="33">
        <v>40.060600000000001</v>
      </c>
      <c r="I32" s="33">
        <v>40.619599999999998</v>
      </c>
      <c r="J32" s="33">
        <v>30.871400000000001</v>
      </c>
      <c r="K32" s="33">
        <v>27.979099999999999</v>
      </c>
      <c r="L32" s="33">
        <v>32.7545</v>
      </c>
      <c r="M32" s="33">
        <v>33.148899999999998</v>
      </c>
      <c r="N32" s="33">
        <v>39.249400000000001</v>
      </c>
      <c r="O32" s="33">
        <v>43.919199999999996</v>
      </c>
      <c r="P32" s="33">
        <v>40.877499999999998</v>
      </c>
      <c r="Q32" s="33">
        <v>39.376199999999997</v>
      </c>
      <c r="R32" s="33">
        <v>42.187100000000001</v>
      </c>
      <c r="S32" s="33">
        <v>40.246099999999998</v>
      </c>
      <c r="T32" s="33">
        <v>40.545099999999998</v>
      </c>
      <c r="U32" s="33">
        <v>36.208199999999998</v>
      </c>
      <c r="V32" s="33">
        <v>38.403199999999998</v>
      </c>
      <c r="W32" s="33">
        <v>37.088999999999999</v>
      </c>
      <c r="X32" s="33">
        <v>39.679900000000004</v>
      </c>
      <c r="Y32" s="33">
        <v>39.371200000000002</v>
      </c>
      <c r="Z32" s="33"/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6493-2BFB-4A9B-961C-E9952DEE2262}">
  <sheetPr codeName="Sheet25"/>
  <dimension ref="A1:U35"/>
  <sheetViews>
    <sheetView workbookViewId="0">
      <selection activeCell="G31" sqref="G3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tr">
        <f>'[28]PDF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tr">
        <f>'[28]PDF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tr">
        <f>'[28]PDF Printout'!A3</f>
        <v>TO BE BILLED IN THE MONTH OF NOVEMBER 2024 - (Average price from September 26 through October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f>'[28]Average Pricing'!J2</f>
        <v>2.7903973888888926E-2</v>
      </c>
      <c r="H10" s="42"/>
      <c r="I10" s="8">
        <f>'[28]Average Pricing'!J3</f>
        <v>3.5467091666666666E-2</v>
      </c>
      <c r="J10" s="42"/>
      <c r="K10" s="8">
        <f>'[28]Average Pricing'!J4</f>
        <v>2.7775785451977425E-2</v>
      </c>
      <c r="L10" s="42"/>
      <c r="M10" s="8">
        <f>ROUND($E$10*G10,6)</f>
        <v>2.7904000000000002E-2</v>
      </c>
      <c r="N10" s="8"/>
      <c r="O10" s="8">
        <f>ROUND($E$10*I10,6)</f>
        <v>3.5466999999999999E-2</v>
      </c>
      <c r="P10" s="17"/>
      <c r="Q10" s="8">
        <f>ROUND($E$10*K10,6)</f>
        <v>2.7775999999999999E-2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f>'[28]Voltage Factors'!M38</f>
        <v>1.0053000000000001</v>
      </c>
      <c r="F12" s="7"/>
      <c r="G12" s="8">
        <f>$G$10</f>
        <v>2.7903973888888926E-2</v>
      </c>
      <c r="H12" s="43"/>
      <c r="I12" s="8">
        <f>$I$10</f>
        <v>3.5467091666666666E-2</v>
      </c>
      <c r="J12" s="43"/>
      <c r="K12" s="8">
        <f>$K$10</f>
        <v>2.7775785451977425E-2</v>
      </c>
      <c r="L12" s="43"/>
      <c r="M12" s="8">
        <f>ROUND($E$12*G12,6)</f>
        <v>2.8052000000000001E-2</v>
      </c>
      <c r="N12" s="8"/>
      <c r="O12" s="8">
        <f>ROUND($E$12*I12,6)</f>
        <v>3.5654999999999999E-2</v>
      </c>
      <c r="P12" s="17"/>
      <c r="Q12" s="8">
        <f>ROUND($E$12*K12,6)</f>
        <v>2.7923E-2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f>'[28]Voltage Factors'!M41</f>
        <v>0.97987999999999997</v>
      </c>
      <c r="F14" s="7"/>
      <c r="G14" s="8">
        <f>$G$10</f>
        <v>2.7903973888888926E-2</v>
      </c>
      <c r="H14" s="8"/>
      <c r="I14" s="8">
        <f>$I$10</f>
        <v>3.5467091666666666E-2</v>
      </c>
      <c r="J14" s="8"/>
      <c r="K14" s="8">
        <f>$K$10</f>
        <v>2.7775785451977425E-2</v>
      </c>
      <c r="L14" s="8"/>
      <c r="M14" s="8">
        <f>ROUND($E$14*G14,6)</f>
        <v>2.7342999999999999E-2</v>
      </c>
      <c r="N14" s="8"/>
      <c r="O14" s="8">
        <f>ROUND($E$14*I14,6)</f>
        <v>3.4752999999999999E-2</v>
      </c>
      <c r="P14" s="17"/>
      <c r="Q14" s="8">
        <f>ROUND($E$14*K14,6)</f>
        <v>2.7217000000000002E-2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f>'[28]Voltage Factors'!M44</f>
        <v>0.95930000000000004</v>
      </c>
      <c r="F16" s="7"/>
      <c r="G16" s="8">
        <f>$G$10</f>
        <v>2.7903973888888926E-2</v>
      </c>
      <c r="H16" s="8"/>
      <c r="I16" s="8">
        <f>$I$10</f>
        <v>3.5467091666666666E-2</v>
      </c>
      <c r="J16" s="8"/>
      <c r="K16" s="8">
        <f>$K$10</f>
        <v>2.7775785451977425E-2</v>
      </c>
      <c r="L16" s="8"/>
      <c r="M16" s="8">
        <f>ROUND($E$16*G16,6)</f>
        <v>2.6768E-2</v>
      </c>
      <c r="N16" s="8"/>
      <c r="O16" s="8">
        <f>ROUND($E$16*I16,6)</f>
        <v>3.4023999999999999E-2</v>
      </c>
      <c r="P16" s="17"/>
      <c r="Q16" s="8">
        <f>ROUND($E$16*K16,6)</f>
        <v>2.6644999999999999E-2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f>'[28]Voltage Factors'!M47</f>
        <v>0.95699999999999996</v>
      </c>
      <c r="F18" s="7"/>
      <c r="G18" s="8">
        <f>$G$10</f>
        <v>2.7903973888888926E-2</v>
      </c>
      <c r="H18" s="8"/>
      <c r="I18" s="8">
        <f>$I$10</f>
        <v>3.5467091666666666E-2</v>
      </c>
      <c r="J18" s="8"/>
      <c r="K18" s="8">
        <f>$K$10</f>
        <v>2.7775785451977425E-2</v>
      </c>
      <c r="L18" s="8"/>
      <c r="M18" s="8">
        <f>ROUND($E$18*G18,6)</f>
        <v>2.6703999999999999E-2</v>
      </c>
      <c r="N18" s="8"/>
      <c r="O18" s="8">
        <f>ROUND($E$18*I18,6)</f>
        <v>3.3942E-2</v>
      </c>
      <c r="P18" s="17"/>
      <c r="Q18" s="8">
        <f>ROUND($E$18*K18,6)</f>
        <v>2.6581E-2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3340-6511-4EEE-A9F2-D3C74CEDC9AA}">
  <sheetPr codeName="Sheet26"/>
  <dimension ref="A1:O721"/>
  <sheetViews>
    <sheetView workbookViewId="0">
      <selection activeCell="F3" sqref="F3"/>
    </sheetView>
  </sheetViews>
  <sheetFormatPr defaultRowHeight="15" x14ac:dyDescent="0.25"/>
  <cols>
    <col min="1" max="1" width="11.140625" style="47" bestFit="1" customWidth="1"/>
    <col min="2" max="2" width="7.42578125" style="47" bestFit="1" customWidth="1"/>
    <col min="3" max="3" width="12.5703125" style="47" bestFit="1" customWidth="1"/>
    <col min="4" max="4" width="5.7109375" style="47" bestFit="1" customWidth="1"/>
    <col min="5" max="5" width="9.42578125" style="49" bestFit="1" customWidth="1"/>
    <col min="6" max="6" width="13.28515625" style="49" bestFit="1" customWidth="1"/>
    <col min="7" max="7" width="5.85546875" customWidth="1"/>
    <col min="8" max="8" width="21.7109375" bestFit="1" customWidth="1"/>
    <col min="10" max="10" width="11" bestFit="1" customWidth="1"/>
    <col min="12" max="12" width="12.140625" customWidth="1"/>
  </cols>
  <sheetData>
    <row r="1" spans="1:15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H1" s="28"/>
      <c r="I1" s="44" t="s">
        <v>56</v>
      </c>
      <c r="J1" s="44" t="s">
        <v>57</v>
      </c>
      <c r="K1" s="28"/>
      <c r="L1" s="51" t="s">
        <v>64</v>
      </c>
      <c r="M1" s="38"/>
      <c r="N1" s="52"/>
      <c r="O1" s="38"/>
    </row>
    <row r="2" spans="1:15" x14ac:dyDescent="0.25">
      <c r="A2" s="29">
        <v>45561</v>
      </c>
      <c r="B2" s="47">
        <v>9</v>
      </c>
      <c r="C2" s="47">
        <v>4</v>
      </c>
      <c r="D2" s="47">
        <v>1</v>
      </c>
      <c r="E2" s="37">
        <v>26.494299999999999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2" s="45" t="s">
        <v>55</v>
      </c>
      <c r="I2" s="39">
        <f>AVERAGE([28]!RTO__3[Pricing])</f>
        <v>27.903973888888927</v>
      </c>
      <c r="J2" s="30">
        <f>I2/1000</f>
        <v>2.7903973888888926E-2</v>
      </c>
      <c r="L2" s="45" t="str">
        <f>UPPER(TEXT(EDATE(A721,1),"MMMM"))</f>
        <v>NOVEMBER</v>
      </c>
    </row>
    <row r="3" spans="1:15" x14ac:dyDescent="0.25">
      <c r="A3" s="29">
        <v>45561</v>
      </c>
      <c r="B3" s="47">
        <v>9</v>
      </c>
      <c r="C3" s="47">
        <v>4</v>
      </c>
      <c r="D3" s="47">
        <v>2</v>
      </c>
      <c r="E3" s="37">
        <v>25.880500000000001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3" s="45" t="s">
        <v>61</v>
      </c>
      <c r="I3" s="40">
        <f>IFERROR(AVERAGEIF([28]!RTO__3[On / Off-Peak],"ON",[28]!RTO__3[Pricing]),0)</f>
        <v>35.467091666666668</v>
      </c>
      <c r="J3" s="30">
        <f>IFERROR(I3/1000,0)</f>
        <v>3.5467091666666666E-2</v>
      </c>
      <c r="L3" s="45" t="str">
        <f>TEXT(EDATE(A721,1),"YYYY")</f>
        <v>2024</v>
      </c>
    </row>
    <row r="4" spans="1:15" x14ac:dyDescent="0.25">
      <c r="A4" s="29">
        <v>45561</v>
      </c>
      <c r="B4" s="47">
        <v>9</v>
      </c>
      <c r="C4" s="47">
        <v>4</v>
      </c>
      <c r="D4" s="47">
        <v>3</v>
      </c>
      <c r="E4" s="37">
        <v>24.353000000000002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4" s="45" t="s">
        <v>58</v>
      </c>
      <c r="I4" s="40">
        <f>IFERROR(AVERAGEIF([28]!RTO__3[On / Off-Peak],"OFF",[28]!RTO__3[Pricing]),0)</f>
        <v>27.775785451977423</v>
      </c>
      <c r="J4" s="30">
        <f>IFERROR(I4/1000,0)</f>
        <v>2.7775785451977425E-2</v>
      </c>
      <c r="L4" s="28"/>
    </row>
    <row r="5" spans="1:15" x14ac:dyDescent="0.25">
      <c r="A5" s="29">
        <v>45561</v>
      </c>
      <c r="B5" s="47">
        <v>9</v>
      </c>
      <c r="C5" s="47">
        <v>4</v>
      </c>
      <c r="D5" s="47">
        <v>4</v>
      </c>
      <c r="E5" s="37">
        <v>24.943999999999999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5" s="47"/>
      <c r="L5" s="38" t="s">
        <v>66</v>
      </c>
      <c r="M5" s="53"/>
      <c r="N5" s="53"/>
      <c r="O5" s="53"/>
    </row>
    <row r="6" spans="1:15" x14ac:dyDescent="0.25">
      <c r="A6" s="29">
        <v>45561</v>
      </c>
      <c r="B6" s="47">
        <v>9</v>
      </c>
      <c r="C6" s="47">
        <v>4</v>
      </c>
      <c r="D6" s="47">
        <v>5</v>
      </c>
      <c r="E6" s="37">
        <v>25.820599999999999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6" s="47"/>
      <c r="L6" s="50" t="str">
        <f>TEXT(A2,"MMMM")</f>
        <v>September</v>
      </c>
      <c r="M6" s="50" t="str">
        <f>TEXT(A2,"dd")</f>
        <v>26</v>
      </c>
    </row>
    <row r="7" spans="1:15" x14ac:dyDescent="0.25">
      <c r="A7" s="29">
        <v>45561</v>
      </c>
      <c r="B7" s="47">
        <v>9</v>
      </c>
      <c r="C7" s="47">
        <v>4</v>
      </c>
      <c r="D7" s="47">
        <v>6</v>
      </c>
      <c r="E7" s="37">
        <v>27.043199999999999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7" s="47"/>
      <c r="I7" s="29"/>
      <c r="L7" s="50" t="str">
        <f>TEXT(A721,"MMMM")</f>
        <v>October</v>
      </c>
      <c r="M7" s="45" t="str">
        <f>TEXT(A721,"dd")</f>
        <v>25</v>
      </c>
    </row>
    <row r="8" spans="1:15" x14ac:dyDescent="0.25">
      <c r="A8" s="29">
        <v>45561</v>
      </c>
      <c r="B8" s="47">
        <v>9</v>
      </c>
      <c r="C8" s="47">
        <v>4</v>
      </c>
      <c r="D8" s="47">
        <v>7</v>
      </c>
      <c r="E8" s="37">
        <v>30.552499999999998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8" s="47"/>
      <c r="L8" s="29"/>
      <c r="M8" s="29"/>
    </row>
    <row r="9" spans="1:15" x14ac:dyDescent="0.25">
      <c r="A9" s="29">
        <v>45561</v>
      </c>
      <c r="B9" s="47">
        <v>9</v>
      </c>
      <c r="C9" s="47">
        <v>4</v>
      </c>
      <c r="D9" s="47">
        <v>8</v>
      </c>
      <c r="E9" s="37">
        <v>28.235499999999998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L9" t="s">
        <v>65</v>
      </c>
    </row>
    <row r="10" spans="1:15" x14ac:dyDescent="0.25">
      <c r="A10" s="29">
        <v>45561</v>
      </c>
      <c r="B10" s="47">
        <v>9</v>
      </c>
      <c r="C10" s="47">
        <v>4</v>
      </c>
      <c r="D10" s="47">
        <v>9</v>
      </c>
      <c r="E10" s="37">
        <v>18.944099999999999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H10" s="47"/>
      <c r="L10" s="45">
        <f>ABS(_xlfn.DAYS(A721+1,A2))</f>
        <v>30</v>
      </c>
    </row>
    <row r="11" spans="1:15" x14ac:dyDescent="0.25">
      <c r="A11" s="29">
        <v>45561</v>
      </c>
      <c r="B11" s="47">
        <v>9</v>
      </c>
      <c r="C11" s="47">
        <v>4</v>
      </c>
      <c r="D11" s="47">
        <v>10</v>
      </c>
      <c r="E11" s="37">
        <v>21.043800000000001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" spans="1:15" x14ac:dyDescent="0.25">
      <c r="A12" s="29">
        <v>45561</v>
      </c>
      <c r="B12" s="47">
        <v>9</v>
      </c>
      <c r="C12" s="47">
        <v>4</v>
      </c>
      <c r="D12" s="47">
        <v>11</v>
      </c>
      <c r="E12" s="37">
        <v>23.482600000000001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" spans="1:15" x14ac:dyDescent="0.25">
      <c r="A13" s="29">
        <v>45561</v>
      </c>
      <c r="B13" s="47">
        <v>9</v>
      </c>
      <c r="C13" s="47">
        <v>4</v>
      </c>
      <c r="D13" s="47">
        <v>12</v>
      </c>
      <c r="E13" s="37">
        <v>22.500399999999999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" spans="1:15" x14ac:dyDescent="0.25">
      <c r="A14" s="29">
        <v>45561</v>
      </c>
      <c r="B14" s="47">
        <v>9</v>
      </c>
      <c r="C14" s="47">
        <v>4</v>
      </c>
      <c r="D14" s="47">
        <v>13</v>
      </c>
      <c r="E14" s="37">
        <v>22.639399999999998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" spans="1:15" x14ac:dyDescent="0.25">
      <c r="A15" s="29">
        <v>45561</v>
      </c>
      <c r="B15" s="47">
        <v>9</v>
      </c>
      <c r="C15" s="47">
        <v>4</v>
      </c>
      <c r="D15" s="47">
        <v>14</v>
      </c>
      <c r="E15" s="37">
        <v>23.71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" spans="1:15" x14ac:dyDescent="0.25">
      <c r="A16" s="29">
        <v>45561</v>
      </c>
      <c r="B16" s="47">
        <v>9</v>
      </c>
      <c r="C16" s="47">
        <v>4</v>
      </c>
      <c r="D16" s="47">
        <v>15</v>
      </c>
      <c r="E16" s="37">
        <v>28.029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" spans="1:6" x14ac:dyDescent="0.25">
      <c r="A17" s="29">
        <v>45561</v>
      </c>
      <c r="B17" s="47">
        <v>9</v>
      </c>
      <c r="C17" s="47">
        <v>4</v>
      </c>
      <c r="D17" s="47">
        <v>16</v>
      </c>
      <c r="E17" s="37">
        <v>34.777299999999997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" spans="1:6" x14ac:dyDescent="0.25">
      <c r="A18" s="29">
        <v>45561</v>
      </c>
      <c r="B18" s="47">
        <v>9</v>
      </c>
      <c r="C18" s="47">
        <v>4</v>
      </c>
      <c r="D18" s="47">
        <v>17</v>
      </c>
      <c r="E18" s="37">
        <v>29.553999999999998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" spans="1:6" x14ac:dyDescent="0.25">
      <c r="A19" s="29">
        <v>45561</v>
      </c>
      <c r="B19" s="47">
        <v>9</v>
      </c>
      <c r="C19" s="47">
        <v>4</v>
      </c>
      <c r="D19" s="47">
        <v>18</v>
      </c>
      <c r="E19" s="37">
        <v>70.729900000000001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" spans="1:6" x14ac:dyDescent="0.25">
      <c r="A20" s="29">
        <v>45561</v>
      </c>
      <c r="B20" s="47">
        <v>9</v>
      </c>
      <c r="C20" s="47">
        <v>4</v>
      </c>
      <c r="D20" s="47">
        <v>19</v>
      </c>
      <c r="E20" s="37">
        <v>44.036200000000001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" spans="1:6" x14ac:dyDescent="0.25">
      <c r="A21" s="29">
        <v>45561</v>
      </c>
      <c r="B21" s="47">
        <v>9</v>
      </c>
      <c r="C21" s="47">
        <v>4</v>
      </c>
      <c r="D21" s="47">
        <v>20</v>
      </c>
      <c r="E21" s="37">
        <v>36.410899999999998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" spans="1:6" x14ac:dyDescent="0.25">
      <c r="A22" s="29">
        <v>45561</v>
      </c>
      <c r="B22" s="47">
        <v>9</v>
      </c>
      <c r="C22" s="47">
        <v>4</v>
      </c>
      <c r="D22" s="47">
        <v>21</v>
      </c>
      <c r="E22" s="37">
        <v>32.017000000000003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" spans="1:6" x14ac:dyDescent="0.25">
      <c r="A23" s="29">
        <v>45561</v>
      </c>
      <c r="B23" s="47">
        <v>9</v>
      </c>
      <c r="C23" s="47">
        <v>4</v>
      </c>
      <c r="D23" s="47">
        <v>22</v>
      </c>
      <c r="E23" s="37">
        <v>29.1264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" spans="1:6" x14ac:dyDescent="0.25">
      <c r="A24" s="29">
        <v>45561</v>
      </c>
      <c r="B24" s="47">
        <v>9</v>
      </c>
      <c r="C24" s="47">
        <v>4</v>
      </c>
      <c r="D24" s="47">
        <v>23</v>
      </c>
      <c r="E24" s="37">
        <v>28.740600000000001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" spans="1:6" x14ac:dyDescent="0.25">
      <c r="A25" s="29">
        <v>45561</v>
      </c>
      <c r="B25" s="47">
        <v>9</v>
      </c>
      <c r="C25" s="47">
        <v>4</v>
      </c>
      <c r="D25" s="47">
        <v>24</v>
      </c>
      <c r="E25" s="37">
        <v>28.028400000000001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" spans="1:6" x14ac:dyDescent="0.25">
      <c r="A26" s="29">
        <v>45562</v>
      </c>
      <c r="B26" s="47">
        <v>9</v>
      </c>
      <c r="C26" s="47">
        <v>5</v>
      </c>
      <c r="D26" s="47">
        <v>1</v>
      </c>
      <c r="E26" s="37">
        <v>30.578499999999998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" spans="1:6" x14ac:dyDescent="0.25">
      <c r="A27" s="29">
        <v>45562</v>
      </c>
      <c r="B27" s="47">
        <v>9</v>
      </c>
      <c r="C27" s="47">
        <v>5</v>
      </c>
      <c r="D27" s="47">
        <v>2</v>
      </c>
      <c r="E27" s="37">
        <v>29.253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" spans="1:6" x14ac:dyDescent="0.25">
      <c r="A28" s="29">
        <v>45562</v>
      </c>
      <c r="B28" s="47">
        <v>9</v>
      </c>
      <c r="C28" s="47">
        <v>5</v>
      </c>
      <c r="D28" s="47">
        <v>3</v>
      </c>
      <c r="E28" s="37">
        <v>26.8566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" spans="1:6" x14ac:dyDescent="0.25">
      <c r="A29" s="29">
        <v>45562</v>
      </c>
      <c r="B29" s="47">
        <v>9</v>
      </c>
      <c r="C29" s="47">
        <v>5</v>
      </c>
      <c r="D29" s="47">
        <v>4</v>
      </c>
      <c r="E29" s="37">
        <v>28.495899999999999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" spans="1:6" x14ac:dyDescent="0.25">
      <c r="A30" s="29">
        <v>45562</v>
      </c>
      <c r="B30" s="47">
        <v>9</v>
      </c>
      <c r="C30" s="47">
        <v>5</v>
      </c>
      <c r="D30" s="47">
        <v>5</v>
      </c>
      <c r="E30" s="37">
        <v>28.139299999999999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" spans="1:6" x14ac:dyDescent="0.25">
      <c r="A31" s="29">
        <v>45562</v>
      </c>
      <c r="B31" s="47">
        <v>9</v>
      </c>
      <c r="C31" s="47">
        <v>5</v>
      </c>
      <c r="D31" s="47">
        <v>6</v>
      </c>
      <c r="E31" s="37">
        <v>30.994599999999998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" spans="1:6" x14ac:dyDescent="0.25">
      <c r="A32" s="29">
        <v>45562</v>
      </c>
      <c r="B32" s="47">
        <v>9</v>
      </c>
      <c r="C32" s="47">
        <v>5</v>
      </c>
      <c r="D32" s="47">
        <v>7</v>
      </c>
      <c r="E32" s="37">
        <v>32.667099999999998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" spans="1:6" x14ac:dyDescent="0.25">
      <c r="A33" s="29">
        <v>45562</v>
      </c>
      <c r="B33" s="47">
        <v>9</v>
      </c>
      <c r="C33" s="47">
        <v>5</v>
      </c>
      <c r="D33" s="47">
        <v>8</v>
      </c>
      <c r="E33" s="37">
        <v>24.617799999999999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" spans="1:6" x14ac:dyDescent="0.25">
      <c r="A34" s="29">
        <v>45562</v>
      </c>
      <c r="B34" s="47">
        <v>9</v>
      </c>
      <c r="C34" s="47">
        <v>5</v>
      </c>
      <c r="D34" s="47">
        <v>9</v>
      </c>
      <c r="E34" s="37">
        <v>23.581299999999999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" spans="1:6" x14ac:dyDescent="0.25">
      <c r="A35" s="29">
        <v>45562</v>
      </c>
      <c r="B35" s="47">
        <v>9</v>
      </c>
      <c r="C35" s="47">
        <v>5</v>
      </c>
      <c r="D35" s="47">
        <v>10</v>
      </c>
      <c r="E35" s="37">
        <v>25.036999999999999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" spans="1:6" x14ac:dyDescent="0.25">
      <c r="A36" s="29">
        <v>45562</v>
      </c>
      <c r="B36" s="47">
        <v>9</v>
      </c>
      <c r="C36" s="47">
        <v>5</v>
      </c>
      <c r="D36" s="47">
        <v>11</v>
      </c>
      <c r="E36" s="37">
        <v>24.5031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" spans="1:6" x14ac:dyDescent="0.25">
      <c r="A37" s="29">
        <v>45562</v>
      </c>
      <c r="B37" s="47">
        <v>9</v>
      </c>
      <c r="C37" s="47">
        <v>5</v>
      </c>
      <c r="D37" s="47">
        <v>12</v>
      </c>
      <c r="E37" s="37">
        <v>27.570399999999999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" spans="1:6" x14ac:dyDescent="0.25">
      <c r="A38" s="29">
        <v>45562</v>
      </c>
      <c r="B38" s="47">
        <v>9</v>
      </c>
      <c r="C38" s="47">
        <v>5</v>
      </c>
      <c r="D38" s="47">
        <v>13</v>
      </c>
      <c r="E38" s="37">
        <v>31.401800000000001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" spans="1:6" x14ac:dyDescent="0.25">
      <c r="A39" s="29">
        <v>45562</v>
      </c>
      <c r="B39" s="47">
        <v>9</v>
      </c>
      <c r="C39" s="47">
        <v>5</v>
      </c>
      <c r="D39" s="47">
        <v>14</v>
      </c>
      <c r="E39" s="37">
        <v>31.2075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" spans="1:6" x14ac:dyDescent="0.25">
      <c r="A40" s="29">
        <v>45562</v>
      </c>
      <c r="B40" s="47">
        <v>9</v>
      </c>
      <c r="C40" s="47">
        <v>5</v>
      </c>
      <c r="D40" s="47">
        <v>15</v>
      </c>
      <c r="E40" s="37">
        <v>38.315399999999997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" spans="1:6" x14ac:dyDescent="0.25">
      <c r="A41" s="29">
        <v>45562</v>
      </c>
      <c r="B41" s="47">
        <v>9</v>
      </c>
      <c r="C41" s="47">
        <v>5</v>
      </c>
      <c r="D41" s="47">
        <v>16</v>
      </c>
      <c r="E41" s="37">
        <v>37.794800000000002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" spans="1:6" x14ac:dyDescent="0.25">
      <c r="A42" s="29">
        <v>45562</v>
      </c>
      <c r="B42" s="47">
        <v>9</v>
      </c>
      <c r="C42" s="47">
        <v>5</v>
      </c>
      <c r="D42" s="47">
        <v>17</v>
      </c>
      <c r="E42" s="37">
        <v>42.714199999999998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" spans="1:6" x14ac:dyDescent="0.25">
      <c r="A43" s="29">
        <v>45562</v>
      </c>
      <c r="B43" s="47">
        <v>9</v>
      </c>
      <c r="C43" s="47">
        <v>5</v>
      </c>
      <c r="D43" s="47">
        <v>18</v>
      </c>
      <c r="E43" s="37">
        <v>61.316400000000002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" spans="1:6" x14ac:dyDescent="0.25">
      <c r="A44" s="29">
        <v>45562</v>
      </c>
      <c r="B44" s="47">
        <v>9</v>
      </c>
      <c r="C44" s="47">
        <v>5</v>
      </c>
      <c r="D44" s="47">
        <v>19</v>
      </c>
      <c r="E44" s="37">
        <v>40.093299999999999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" spans="1:6" x14ac:dyDescent="0.25">
      <c r="A45" s="29">
        <v>45562</v>
      </c>
      <c r="B45" s="47">
        <v>9</v>
      </c>
      <c r="C45" s="47">
        <v>5</v>
      </c>
      <c r="D45" s="47">
        <v>20</v>
      </c>
      <c r="E45" s="37">
        <v>35.7273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" spans="1:6" x14ac:dyDescent="0.25">
      <c r="A46" s="29">
        <v>45562</v>
      </c>
      <c r="B46" s="47">
        <v>9</v>
      </c>
      <c r="C46" s="47">
        <v>5</v>
      </c>
      <c r="D46" s="47">
        <v>21</v>
      </c>
      <c r="E46" s="37">
        <v>32.484000000000002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" spans="1:6" x14ac:dyDescent="0.25">
      <c r="A47" s="29">
        <v>45562</v>
      </c>
      <c r="B47" s="47">
        <v>9</v>
      </c>
      <c r="C47" s="47">
        <v>5</v>
      </c>
      <c r="D47" s="47">
        <v>22</v>
      </c>
      <c r="E47" s="37">
        <v>31.9953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" spans="1:6" x14ac:dyDescent="0.25">
      <c r="A48" s="29">
        <v>45562</v>
      </c>
      <c r="B48" s="47">
        <v>9</v>
      </c>
      <c r="C48" s="47">
        <v>5</v>
      </c>
      <c r="D48" s="47">
        <v>23</v>
      </c>
      <c r="E48" s="37">
        <v>37.087299999999999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" spans="1:6" x14ac:dyDescent="0.25">
      <c r="A49" s="29">
        <v>45562</v>
      </c>
      <c r="B49" s="47">
        <v>9</v>
      </c>
      <c r="C49" s="47">
        <v>5</v>
      </c>
      <c r="D49" s="47">
        <v>24</v>
      </c>
      <c r="E49" s="37">
        <v>33.870399999999997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" spans="1:6" x14ac:dyDescent="0.25">
      <c r="A50" s="29">
        <v>45563</v>
      </c>
      <c r="B50" s="47">
        <v>9</v>
      </c>
      <c r="C50" s="47">
        <v>6</v>
      </c>
      <c r="D50" s="47">
        <v>1</v>
      </c>
      <c r="E50" s="37">
        <v>31.8003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" spans="1:6" x14ac:dyDescent="0.25">
      <c r="A51" s="29">
        <v>45563</v>
      </c>
      <c r="B51" s="47">
        <v>9</v>
      </c>
      <c r="C51" s="47">
        <v>6</v>
      </c>
      <c r="D51" s="47">
        <v>2</v>
      </c>
      <c r="E51" s="37">
        <v>34.150700000000001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" spans="1:6" x14ac:dyDescent="0.25">
      <c r="A52" s="29">
        <v>45563</v>
      </c>
      <c r="B52" s="47">
        <v>9</v>
      </c>
      <c r="C52" s="47">
        <v>6</v>
      </c>
      <c r="D52" s="47">
        <v>3</v>
      </c>
      <c r="E52" s="37">
        <v>31.051400000000001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" spans="1:6" x14ac:dyDescent="0.25">
      <c r="A53" s="29">
        <v>45563</v>
      </c>
      <c r="B53" s="47">
        <v>9</v>
      </c>
      <c r="C53" s="47">
        <v>6</v>
      </c>
      <c r="D53" s="47">
        <v>4</v>
      </c>
      <c r="E53" s="37">
        <v>28.993500000000001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" spans="1:6" x14ac:dyDescent="0.25">
      <c r="A54" s="29">
        <v>45563</v>
      </c>
      <c r="B54" s="47">
        <v>9</v>
      </c>
      <c r="C54" s="47">
        <v>6</v>
      </c>
      <c r="D54" s="47">
        <v>5</v>
      </c>
      <c r="E54" s="37">
        <v>29.782399999999999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" spans="1:6" x14ac:dyDescent="0.25">
      <c r="A55" s="29">
        <v>45563</v>
      </c>
      <c r="B55" s="47">
        <v>9</v>
      </c>
      <c r="C55" s="47">
        <v>6</v>
      </c>
      <c r="D55" s="47">
        <v>6</v>
      </c>
      <c r="E55" s="37">
        <v>30.2639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" spans="1:6" x14ac:dyDescent="0.25">
      <c r="A56" s="29">
        <v>45563</v>
      </c>
      <c r="B56" s="47">
        <v>9</v>
      </c>
      <c r="C56" s="47">
        <v>6</v>
      </c>
      <c r="D56" s="47">
        <v>7</v>
      </c>
      <c r="E56" s="37">
        <v>26.3247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" spans="1:6" x14ac:dyDescent="0.25">
      <c r="A57" s="29">
        <v>45563</v>
      </c>
      <c r="B57" s="47">
        <v>9</v>
      </c>
      <c r="C57" s="47">
        <v>6</v>
      </c>
      <c r="D57" s="47">
        <v>8</v>
      </c>
      <c r="E57" s="37">
        <v>22.321000000000002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" spans="1:6" x14ac:dyDescent="0.25">
      <c r="A58" s="29">
        <v>45563</v>
      </c>
      <c r="B58" s="47">
        <v>9</v>
      </c>
      <c r="C58" s="47">
        <v>6</v>
      </c>
      <c r="D58" s="47">
        <v>9</v>
      </c>
      <c r="E58" s="37">
        <v>22.037400000000002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" spans="1:6" x14ac:dyDescent="0.25">
      <c r="A59" s="29">
        <v>45563</v>
      </c>
      <c r="B59" s="47">
        <v>9</v>
      </c>
      <c r="C59" s="47">
        <v>6</v>
      </c>
      <c r="D59" s="47">
        <v>10</v>
      </c>
      <c r="E59" s="37">
        <v>21.1038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" spans="1:6" x14ac:dyDescent="0.25">
      <c r="A60" s="29">
        <v>45563</v>
      </c>
      <c r="B60" s="47">
        <v>9</v>
      </c>
      <c r="C60" s="47">
        <v>6</v>
      </c>
      <c r="D60" s="47">
        <v>11</v>
      </c>
      <c r="E60" s="37">
        <v>20.383500000000002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" spans="1:6" x14ac:dyDescent="0.25">
      <c r="A61" s="29">
        <v>45563</v>
      </c>
      <c r="B61" s="47">
        <v>9</v>
      </c>
      <c r="C61" s="47">
        <v>6</v>
      </c>
      <c r="D61" s="47">
        <v>12</v>
      </c>
      <c r="E61" s="37">
        <v>19.910399999999999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" spans="1:6" x14ac:dyDescent="0.25">
      <c r="A62" s="29">
        <v>45563</v>
      </c>
      <c r="B62" s="47">
        <v>9</v>
      </c>
      <c r="C62" s="47">
        <v>6</v>
      </c>
      <c r="D62" s="47">
        <v>13</v>
      </c>
      <c r="E62" s="37">
        <v>21.543299999999999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" spans="1:6" x14ac:dyDescent="0.25">
      <c r="A63" s="29">
        <v>45563</v>
      </c>
      <c r="B63" s="47">
        <v>9</v>
      </c>
      <c r="C63" s="47">
        <v>6</v>
      </c>
      <c r="D63" s="47">
        <v>14</v>
      </c>
      <c r="E63" s="37">
        <v>22.188800000000001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" spans="1:6" x14ac:dyDescent="0.25">
      <c r="A64" s="29">
        <v>45563</v>
      </c>
      <c r="B64" s="47">
        <v>9</v>
      </c>
      <c r="C64" s="47">
        <v>6</v>
      </c>
      <c r="D64" s="47">
        <v>15</v>
      </c>
      <c r="E64" s="37">
        <v>21.710100000000001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" spans="1:6" x14ac:dyDescent="0.25">
      <c r="A65" s="29">
        <v>45563</v>
      </c>
      <c r="B65" s="47">
        <v>9</v>
      </c>
      <c r="C65" s="47">
        <v>6</v>
      </c>
      <c r="D65" s="47">
        <v>16</v>
      </c>
      <c r="E65" s="37">
        <v>27.6372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" spans="1:6" x14ac:dyDescent="0.25">
      <c r="A66" s="29">
        <v>45563</v>
      </c>
      <c r="B66" s="47">
        <v>9</v>
      </c>
      <c r="C66" s="47">
        <v>6</v>
      </c>
      <c r="D66" s="47">
        <v>17</v>
      </c>
      <c r="E66" s="37">
        <v>41.980200000000004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" spans="1:6" x14ac:dyDescent="0.25">
      <c r="A67" s="29">
        <v>45563</v>
      </c>
      <c r="B67" s="47">
        <v>9</v>
      </c>
      <c r="C67" s="47">
        <v>6</v>
      </c>
      <c r="D67" s="47">
        <v>18</v>
      </c>
      <c r="E67" s="37">
        <v>61.782600000000002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" spans="1:6" x14ac:dyDescent="0.25">
      <c r="A68" s="29">
        <v>45563</v>
      </c>
      <c r="B68" s="47">
        <v>9</v>
      </c>
      <c r="C68" s="47">
        <v>6</v>
      </c>
      <c r="D68" s="47">
        <v>19</v>
      </c>
      <c r="E68" s="37">
        <v>45.872700000000002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" spans="1:6" x14ac:dyDescent="0.25">
      <c r="A69" s="29">
        <v>45563</v>
      </c>
      <c r="B69" s="47">
        <v>9</v>
      </c>
      <c r="C69" s="47">
        <v>6</v>
      </c>
      <c r="D69" s="47">
        <v>20</v>
      </c>
      <c r="E69" s="37">
        <v>41.259799999999998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" spans="1:6" x14ac:dyDescent="0.25">
      <c r="A70" s="29">
        <v>45563</v>
      </c>
      <c r="B70" s="47">
        <v>9</v>
      </c>
      <c r="C70" s="47">
        <v>6</v>
      </c>
      <c r="D70" s="47">
        <v>21</v>
      </c>
      <c r="E70" s="37">
        <v>33.446399999999997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" spans="1:6" x14ac:dyDescent="0.25">
      <c r="A71" s="29">
        <v>45563</v>
      </c>
      <c r="B71" s="47">
        <v>9</v>
      </c>
      <c r="C71" s="47">
        <v>6</v>
      </c>
      <c r="D71" s="47">
        <v>22</v>
      </c>
      <c r="E71" s="37">
        <v>30.797599999999999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2" spans="1:6" x14ac:dyDescent="0.25">
      <c r="A72" s="29">
        <v>45563</v>
      </c>
      <c r="B72" s="47">
        <v>9</v>
      </c>
      <c r="C72" s="47">
        <v>6</v>
      </c>
      <c r="D72" s="47">
        <v>23</v>
      </c>
      <c r="E72" s="37">
        <v>35.485900000000001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3" spans="1:6" x14ac:dyDescent="0.25">
      <c r="A73" s="29">
        <v>45563</v>
      </c>
      <c r="B73" s="47">
        <v>9</v>
      </c>
      <c r="C73" s="47">
        <v>6</v>
      </c>
      <c r="D73" s="47">
        <v>24</v>
      </c>
      <c r="E73" s="37">
        <v>31.205500000000001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4" spans="1:6" x14ac:dyDescent="0.25">
      <c r="A74" s="29">
        <v>45564</v>
      </c>
      <c r="B74" s="47">
        <v>9</v>
      </c>
      <c r="C74" s="47">
        <v>7</v>
      </c>
      <c r="D74" s="47">
        <v>1</v>
      </c>
      <c r="E74" s="37">
        <v>28.861000000000001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5" spans="1:6" x14ac:dyDescent="0.25">
      <c r="A75" s="29">
        <v>45564</v>
      </c>
      <c r="B75" s="47">
        <v>9</v>
      </c>
      <c r="C75" s="47">
        <v>7</v>
      </c>
      <c r="D75" s="47">
        <v>2</v>
      </c>
      <c r="E75" s="37">
        <v>27.111499999999999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6" spans="1:6" x14ac:dyDescent="0.25">
      <c r="A76" s="29">
        <v>45564</v>
      </c>
      <c r="B76" s="47">
        <v>9</v>
      </c>
      <c r="C76" s="47">
        <v>7</v>
      </c>
      <c r="D76" s="47">
        <v>3</v>
      </c>
      <c r="E76" s="37">
        <v>25.7545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7" spans="1:6" x14ac:dyDescent="0.25">
      <c r="A77" s="29">
        <v>45564</v>
      </c>
      <c r="B77" s="47">
        <v>9</v>
      </c>
      <c r="C77" s="47">
        <v>7</v>
      </c>
      <c r="D77" s="47">
        <v>4</v>
      </c>
      <c r="E77" s="37">
        <v>14.2818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8" spans="1:6" x14ac:dyDescent="0.25">
      <c r="A78" s="29">
        <v>45564</v>
      </c>
      <c r="B78" s="47">
        <v>9</v>
      </c>
      <c r="C78" s="47">
        <v>7</v>
      </c>
      <c r="D78" s="47">
        <v>5</v>
      </c>
      <c r="E78" s="37">
        <v>3.161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9" spans="1:6" x14ac:dyDescent="0.25">
      <c r="A79" s="29">
        <v>45564</v>
      </c>
      <c r="B79" s="47">
        <v>9</v>
      </c>
      <c r="C79" s="47">
        <v>7</v>
      </c>
      <c r="D79" s="47">
        <v>6</v>
      </c>
      <c r="E79" s="37">
        <v>3.1131000000000002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0" spans="1:6" x14ac:dyDescent="0.25">
      <c r="A80" s="29">
        <v>45564</v>
      </c>
      <c r="B80" s="47">
        <v>9</v>
      </c>
      <c r="C80" s="47">
        <v>7</v>
      </c>
      <c r="D80" s="47">
        <v>7</v>
      </c>
      <c r="E80" s="37">
        <v>3.1783000000000001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1" spans="1:6" x14ac:dyDescent="0.25">
      <c r="A81" s="29">
        <v>45564</v>
      </c>
      <c r="B81" s="47">
        <v>9</v>
      </c>
      <c r="C81" s="47">
        <v>7</v>
      </c>
      <c r="D81" s="47">
        <v>8</v>
      </c>
      <c r="E81" s="37">
        <v>16.8399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2" spans="1:6" x14ac:dyDescent="0.25">
      <c r="A82" s="29">
        <v>45564</v>
      </c>
      <c r="B82" s="47">
        <v>9</v>
      </c>
      <c r="C82" s="47">
        <v>7</v>
      </c>
      <c r="D82" s="47">
        <v>9</v>
      </c>
      <c r="E82" s="37">
        <v>15.720800000000001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3" spans="1:6" x14ac:dyDescent="0.25">
      <c r="A83" s="29">
        <v>45564</v>
      </c>
      <c r="B83" s="47">
        <v>9</v>
      </c>
      <c r="C83" s="47">
        <v>7</v>
      </c>
      <c r="D83" s="47">
        <v>10</v>
      </c>
      <c r="E83" s="37">
        <v>4.3666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4" spans="1:6" x14ac:dyDescent="0.25">
      <c r="A84" s="29">
        <v>45564</v>
      </c>
      <c r="B84" s="47">
        <v>9</v>
      </c>
      <c r="C84" s="47">
        <v>7</v>
      </c>
      <c r="D84" s="47">
        <v>11</v>
      </c>
      <c r="E84" s="37">
        <v>2.2292999999999998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5" spans="1:6" x14ac:dyDescent="0.25">
      <c r="A85" s="29">
        <v>45564</v>
      </c>
      <c r="B85" s="47">
        <v>9</v>
      </c>
      <c r="C85" s="47">
        <v>7</v>
      </c>
      <c r="D85" s="47">
        <v>12</v>
      </c>
      <c r="E85" s="37">
        <v>-0.24279999999999999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6" spans="1:6" x14ac:dyDescent="0.25">
      <c r="A86" s="29">
        <v>45564</v>
      </c>
      <c r="B86" s="47">
        <v>9</v>
      </c>
      <c r="C86" s="47">
        <v>7</v>
      </c>
      <c r="D86" s="47">
        <v>13</v>
      </c>
      <c r="E86" s="37">
        <v>11.3315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7" spans="1:6" x14ac:dyDescent="0.25">
      <c r="A87" s="29">
        <v>45564</v>
      </c>
      <c r="B87" s="47">
        <v>9</v>
      </c>
      <c r="C87" s="47">
        <v>7</v>
      </c>
      <c r="D87" s="47">
        <v>14</v>
      </c>
      <c r="E87" s="37">
        <v>10.603300000000001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8" spans="1:6" x14ac:dyDescent="0.25">
      <c r="A88" s="29">
        <v>45564</v>
      </c>
      <c r="B88" s="47">
        <v>9</v>
      </c>
      <c r="C88" s="47">
        <v>7</v>
      </c>
      <c r="D88" s="47">
        <v>15</v>
      </c>
      <c r="E88" s="37">
        <v>14.432700000000001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89" spans="1:6" x14ac:dyDescent="0.25">
      <c r="A89" s="29">
        <v>45564</v>
      </c>
      <c r="B89" s="47">
        <v>9</v>
      </c>
      <c r="C89" s="47">
        <v>7</v>
      </c>
      <c r="D89" s="47">
        <v>16</v>
      </c>
      <c r="E89" s="37">
        <v>20.008900000000001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0" spans="1:6" x14ac:dyDescent="0.25">
      <c r="A90" s="29">
        <v>45564</v>
      </c>
      <c r="B90" s="47">
        <v>9</v>
      </c>
      <c r="C90" s="47">
        <v>7</v>
      </c>
      <c r="D90" s="47">
        <v>17</v>
      </c>
      <c r="E90" s="37">
        <v>30.2058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1" spans="1:6" x14ac:dyDescent="0.25">
      <c r="A91" s="29">
        <v>45564</v>
      </c>
      <c r="B91" s="47">
        <v>9</v>
      </c>
      <c r="C91" s="47">
        <v>7</v>
      </c>
      <c r="D91" s="47">
        <v>18</v>
      </c>
      <c r="E91" s="37">
        <v>52.548299999999998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2" spans="1:6" x14ac:dyDescent="0.25">
      <c r="A92" s="29">
        <v>45564</v>
      </c>
      <c r="B92" s="47">
        <v>9</v>
      </c>
      <c r="C92" s="47">
        <v>7</v>
      </c>
      <c r="D92" s="47">
        <v>19</v>
      </c>
      <c r="E92" s="37">
        <v>39.779200000000003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3" spans="1:6" x14ac:dyDescent="0.25">
      <c r="A93" s="29">
        <v>45564</v>
      </c>
      <c r="B93" s="47">
        <v>9</v>
      </c>
      <c r="C93" s="47">
        <v>7</v>
      </c>
      <c r="D93" s="47">
        <v>20</v>
      </c>
      <c r="E93" s="37">
        <v>12.2713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4" spans="1:6" x14ac:dyDescent="0.25">
      <c r="A94" s="29">
        <v>45564</v>
      </c>
      <c r="B94" s="47">
        <v>9</v>
      </c>
      <c r="C94" s="47">
        <v>7</v>
      </c>
      <c r="D94" s="47">
        <v>21</v>
      </c>
      <c r="E94" s="37">
        <v>27.525700000000001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5" spans="1:6" x14ac:dyDescent="0.25">
      <c r="A95" s="29">
        <v>45564</v>
      </c>
      <c r="B95" s="47">
        <v>9</v>
      </c>
      <c r="C95" s="47">
        <v>7</v>
      </c>
      <c r="D95" s="47">
        <v>22</v>
      </c>
      <c r="E95" s="37">
        <v>14.268000000000001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6" spans="1:6" x14ac:dyDescent="0.25">
      <c r="A96" s="29">
        <v>45564</v>
      </c>
      <c r="B96" s="47">
        <v>9</v>
      </c>
      <c r="C96" s="47">
        <v>7</v>
      </c>
      <c r="D96" s="47">
        <v>23</v>
      </c>
      <c r="E96" s="37">
        <v>30.3993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7" spans="1:6" x14ac:dyDescent="0.25">
      <c r="A97" s="29">
        <v>45564</v>
      </c>
      <c r="B97" s="47">
        <v>9</v>
      </c>
      <c r="C97" s="47">
        <v>7</v>
      </c>
      <c r="D97" s="47">
        <v>24</v>
      </c>
      <c r="E97" s="37">
        <v>24.946400000000001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8" spans="1:6" x14ac:dyDescent="0.25">
      <c r="A98" s="29">
        <v>45565</v>
      </c>
      <c r="B98" s="47">
        <v>9</v>
      </c>
      <c r="C98" s="47">
        <v>1</v>
      </c>
      <c r="D98" s="47">
        <v>1</v>
      </c>
      <c r="E98" s="37">
        <v>25.902799999999999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99" spans="1:6" x14ac:dyDescent="0.25">
      <c r="A99" s="29">
        <v>45565</v>
      </c>
      <c r="B99" s="47">
        <v>9</v>
      </c>
      <c r="C99" s="47">
        <v>1</v>
      </c>
      <c r="D99" s="47">
        <v>2</v>
      </c>
      <c r="E99" s="37">
        <v>22.854099999999999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0" spans="1:6" x14ac:dyDescent="0.25">
      <c r="A100" s="29">
        <v>45565</v>
      </c>
      <c r="B100" s="47">
        <v>9</v>
      </c>
      <c r="C100" s="47">
        <v>1</v>
      </c>
      <c r="D100" s="47">
        <v>3</v>
      </c>
      <c r="E100" s="37">
        <v>20.635100000000001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1" spans="1:6" x14ac:dyDescent="0.25">
      <c r="A101" s="29">
        <v>45565</v>
      </c>
      <c r="B101" s="47">
        <v>9</v>
      </c>
      <c r="C101" s="47">
        <v>1</v>
      </c>
      <c r="D101" s="47">
        <v>4</v>
      </c>
      <c r="E101" s="37">
        <v>20.718299999999999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2" spans="1:6" x14ac:dyDescent="0.25">
      <c r="A102" s="29">
        <v>45565</v>
      </c>
      <c r="B102" s="47">
        <v>9</v>
      </c>
      <c r="C102" s="47">
        <v>1</v>
      </c>
      <c r="D102" s="47">
        <v>5</v>
      </c>
      <c r="E102" s="37">
        <v>22.016100000000002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3" spans="1:6" x14ac:dyDescent="0.25">
      <c r="A103" s="29">
        <v>45565</v>
      </c>
      <c r="B103" s="47">
        <v>9</v>
      </c>
      <c r="C103" s="47">
        <v>1</v>
      </c>
      <c r="D103" s="47">
        <v>6</v>
      </c>
      <c r="E103" s="37">
        <v>30.815000000000001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4" spans="1:6" x14ac:dyDescent="0.25">
      <c r="A104" s="29">
        <v>45565</v>
      </c>
      <c r="B104" s="47">
        <v>9</v>
      </c>
      <c r="C104" s="47">
        <v>1</v>
      </c>
      <c r="D104" s="47">
        <v>7</v>
      </c>
      <c r="E104" s="37">
        <v>13.693199999999999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5" spans="1:6" x14ac:dyDescent="0.25">
      <c r="A105" s="29">
        <v>45565</v>
      </c>
      <c r="B105" s="47">
        <v>9</v>
      </c>
      <c r="C105" s="47">
        <v>1</v>
      </c>
      <c r="D105" s="47">
        <v>8</v>
      </c>
      <c r="E105" s="37">
        <v>11.2399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6" spans="1:6" x14ac:dyDescent="0.25">
      <c r="A106" s="29">
        <v>45565</v>
      </c>
      <c r="B106" s="47">
        <v>9</v>
      </c>
      <c r="C106" s="47">
        <v>1</v>
      </c>
      <c r="D106" s="47">
        <v>9</v>
      </c>
      <c r="E106" s="37">
        <v>2.5988000000000002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7" spans="1:6" x14ac:dyDescent="0.25">
      <c r="A107" s="29">
        <v>45565</v>
      </c>
      <c r="B107" s="47">
        <v>9</v>
      </c>
      <c r="C107" s="47">
        <v>1</v>
      </c>
      <c r="D107" s="47">
        <v>10</v>
      </c>
      <c r="E107" s="37">
        <v>9.1069999999999993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8" spans="1:6" x14ac:dyDescent="0.25">
      <c r="A108" s="29">
        <v>45565</v>
      </c>
      <c r="B108" s="47">
        <v>9</v>
      </c>
      <c r="C108" s="47">
        <v>1</v>
      </c>
      <c r="D108" s="47">
        <v>11</v>
      </c>
      <c r="E108" s="37">
        <v>18.9954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09" spans="1:6" x14ac:dyDescent="0.25">
      <c r="A109" s="29">
        <v>45565</v>
      </c>
      <c r="B109" s="47">
        <v>9</v>
      </c>
      <c r="C109" s="47">
        <v>1</v>
      </c>
      <c r="D109" s="47">
        <v>12</v>
      </c>
      <c r="E109" s="37">
        <v>29.179200000000002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0" spans="1:6" x14ac:dyDescent="0.25">
      <c r="A110" s="29">
        <v>45565</v>
      </c>
      <c r="B110" s="47">
        <v>9</v>
      </c>
      <c r="C110" s="47">
        <v>1</v>
      </c>
      <c r="D110" s="47">
        <v>13</v>
      </c>
      <c r="E110" s="37">
        <v>18.759799999999998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1" spans="1:6" x14ac:dyDescent="0.25">
      <c r="A111" s="29">
        <v>45565</v>
      </c>
      <c r="B111" s="47">
        <v>9</v>
      </c>
      <c r="C111" s="47">
        <v>1</v>
      </c>
      <c r="D111" s="47">
        <v>14</v>
      </c>
      <c r="E111" s="37">
        <v>22.460999999999999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2" spans="1:6" x14ac:dyDescent="0.25">
      <c r="A112" s="29">
        <v>45565</v>
      </c>
      <c r="B112" s="47">
        <v>9</v>
      </c>
      <c r="C112" s="47">
        <v>1</v>
      </c>
      <c r="D112" s="47">
        <v>15</v>
      </c>
      <c r="E112" s="37">
        <v>23.522200000000002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3" spans="1:6" x14ac:dyDescent="0.25">
      <c r="A113" s="29">
        <v>45565</v>
      </c>
      <c r="B113" s="47">
        <v>9</v>
      </c>
      <c r="C113" s="47">
        <v>1</v>
      </c>
      <c r="D113" s="47">
        <v>16</v>
      </c>
      <c r="E113" s="37">
        <v>26.477799999999998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4" spans="1:6" x14ac:dyDescent="0.25">
      <c r="A114" s="29">
        <v>45565</v>
      </c>
      <c r="B114" s="47">
        <v>9</v>
      </c>
      <c r="C114" s="47">
        <v>1</v>
      </c>
      <c r="D114" s="47">
        <v>17</v>
      </c>
      <c r="E114" s="37">
        <v>17.5379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5" spans="1:6" x14ac:dyDescent="0.25">
      <c r="A115" s="29">
        <v>45565</v>
      </c>
      <c r="B115" s="47">
        <v>9</v>
      </c>
      <c r="C115" s="47">
        <v>1</v>
      </c>
      <c r="D115" s="47">
        <v>18</v>
      </c>
      <c r="E115" s="37">
        <v>14.8362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6" spans="1:6" x14ac:dyDescent="0.25">
      <c r="A116" s="29">
        <v>45565</v>
      </c>
      <c r="B116" s="47">
        <v>9</v>
      </c>
      <c r="C116" s="47">
        <v>1</v>
      </c>
      <c r="D116" s="47">
        <v>19</v>
      </c>
      <c r="E116" s="37">
        <v>5.3779000000000003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7" spans="1:6" x14ac:dyDescent="0.25">
      <c r="A117" s="29">
        <v>45565</v>
      </c>
      <c r="B117" s="47">
        <v>9</v>
      </c>
      <c r="C117" s="47">
        <v>1</v>
      </c>
      <c r="D117" s="47">
        <v>20</v>
      </c>
      <c r="E117" s="37">
        <v>12.55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8" spans="1:6" x14ac:dyDescent="0.25">
      <c r="A118" s="29">
        <v>45565</v>
      </c>
      <c r="B118" s="47">
        <v>9</v>
      </c>
      <c r="C118" s="47">
        <v>1</v>
      </c>
      <c r="D118" s="47">
        <v>21</v>
      </c>
      <c r="E118" s="37">
        <v>38.178199999999997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19" spans="1:6" x14ac:dyDescent="0.25">
      <c r="A119" s="29">
        <v>45565</v>
      </c>
      <c r="B119" s="47">
        <v>9</v>
      </c>
      <c r="C119" s="47">
        <v>1</v>
      </c>
      <c r="D119" s="47">
        <v>22</v>
      </c>
      <c r="E119" s="37">
        <v>7.5236999999999998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0" spans="1:6" x14ac:dyDescent="0.25">
      <c r="A120" s="29">
        <v>45565</v>
      </c>
      <c r="B120" s="47">
        <v>9</v>
      </c>
      <c r="C120" s="47">
        <v>1</v>
      </c>
      <c r="D120" s="47">
        <v>23</v>
      </c>
      <c r="E120" s="37">
        <v>35.026499999999999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1" spans="1:6" x14ac:dyDescent="0.25">
      <c r="A121" s="29">
        <v>45565</v>
      </c>
      <c r="B121" s="47">
        <v>9</v>
      </c>
      <c r="C121" s="47">
        <v>1</v>
      </c>
      <c r="D121" s="47">
        <v>24</v>
      </c>
      <c r="E121" s="37">
        <v>4.9375999999999998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2" spans="1:6" x14ac:dyDescent="0.25">
      <c r="A122" s="29">
        <v>45566</v>
      </c>
      <c r="B122" s="47">
        <v>10</v>
      </c>
      <c r="C122" s="47">
        <v>2</v>
      </c>
      <c r="D122" s="47">
        <v>1</v>
      </c>
      <c r="E122" s="37">
        <v>34.610900000000001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3" spans="1:6" x14ac:dyDescent="0.25">
      <c r="A123" s="29">
        <v>45566</v>
      </c>
      <c r="B123" s="47">
        <v>10</v>
      </c>
      <c r="C123" s="47">
        <v>2</v>
      </c>
      <c r="D123" s="47">
        <v>2</v>
      </c>
      <c r="E123" s="37">
        <v>30.4086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4" spans="1:6" x14ac:dyDescent="0.25">
      <c r="A124" s="29">
        <v>45566</v>
      </c>
      <c r="B124" s="47">
        <v>10</v>
      </c>
      <c r="C124" s="47">
        <v>2</v>
      </c>
      <c r="D124" s="47">
        <v>3</v>
      </c>
      <c r="E124" s="37">
        <v>2.5777000000000001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5" spans="1:6" x14ac:dyDescent="0.25">
      <c r="A125" s="29">
        <v>45566</v>
      </c>
      <c r="B125" s="47">
        <v>10</v>
      </c>
      <c r="C125" s="47">
        <v>2</v>
      </c>
      <c r="D125" s="47">
        <v>4</v>
      </c>
      <c r="E125" s="37">
        <v>0.72899999999999998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6" spans="1:6" x14ac:dyDescent="0.25">
      <c r="A126" s="29">
        <v>45566</v>
      </c>
      <c r="B126" s="47">
        <v>10</v>
      </c>
      <c r="C126" s="47">
        <v>2</v>
      </c>
      <c r="D126" s="47">
        <v>5</v>
      </c>
      <c r="E126" s="37">
        <v>21.139700000000001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7" spans="1:6" x14ac:dyDescent="0.25">
      <c r="A127" s="29">
        <v>45566</v>
      </c>
      <c r="B127" s="47">
        <v>10</v>
      </c>
      <c r="C127" s="47">
        <v>2</v>
      </c>
      <c r="D127" s="47">
        <v>6</v>
      </c>
      <c r="E127" s="37">
        <v>27.807400000000001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8" spans="1:6" x14ac:dyDescent="0.25">
      <c r="A128" s="29">
        <v>45566</v>
      </c>
      <c r="B128" s="47">
        <v>10</v>
      </c>
      <c r="C128" s="47">
        <v>2</v>
      </c>
      <c r="D128" s="47">
        <v>7</v>
      </c>
      <c r="E128" s="37">
        <v>34.163499999999999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29" spans="1:6" x14ac:dyDescent="0.25">
      <c r="A129" s="29">
        <v>45566</v>
      </c>
      <c r="B129" s="47">
        <v>10</v>
      </c>
      <c r="C129" s="47">
        <v>2</v>
      </c>
      <c r="D129" s="47">
        <v>8</v>
      </c>
      <c r="E129" s="37">
        <v>25.027200000000001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0" spans="1:6" x14ac:dyDescent="0.25">
      <c r="A130" s="29">
        <v>45566</v>
      </c>
      <c r="B130" s="47">
        <v>10</v>
      </c>
      <c r="C130" s="47">
        <v>2</v>
      </c>
      <c r="D130" s="47">
        <v>9</v>
      </c>
      <c r="E130" s="37">
        <v>16.970600000000001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1" spans="1:6" x14ac:dyDescent="0.25">
      <c r="A131" s="29">
        <v>45566</v>
      </c>
      <c r="B131" s="47">
        <v>10</v>
      </c>
      <c r="C131" s="47">
        <v>2</v>
      </c>
      <c r="D131" s="47">
        <v>10</v>
      </c>
      <c r="E131" s="37">
        <v>24.755199999999999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2" spans="1:6" x14ac:dyDescent="0.25">
      <c r="A132" s="29">
        <v>45566</v>
      </c>
      <c r="B132" s="47">
        <v>10</v>
      </c>
      <c r="C132" s="47">
        <v>2</v>
      </c>
      <c r="D132" s="47">
        <v>11</v>
      </c>
      <c r="E132" s="37">
        <v>24.707000000000001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3" spans="1:6" x14ac:dyDescent="0.25">
      <c r="A133" s="29">
        <v>45566</v>
      </c>
      <c r="B133" s="47">
        <v>10</v>
      </c>
      <c r="C133" s="47">
        <v>2</v>
      </c>
      <c r="D133" s="47">
        <v>12</v>
      </c>
      <c r="E133" s="37">
        <v>29.428999999999998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4" spans="1:6" x14ac:dyDescent="0.25">
      <c r="A134" s="29">
        <v>45566</v>
      </c>
      <c r="B134" s="47">
        <v>10</v>
      </c>
      <c r="C134" s="47">
        <v>2</v>
      </c>
      <c r="D134" s="47">
        <v>13</v>
      </c>
      <c r="E134" s="37">
        <v>28.008700000000001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5" spans="1:6" x14ac:dyDescent="0.25">
      <c r="A135" s="29">
        <v>45566</v>
      </c>
      <c r="B135" s="47">
        <v>10</v>
      </c>
      <c r="C135" s="47">
        <v>2</v>
      </c>
      <c r="D135" s="47">
        <v>14</v>
      </c>
      <c r="E135" s="37">
        <v>30.009699999999999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6" spans="1:6" x14ac:dyDescent="0.25">
      <c r="A136" s="29">
        <v>45566</v>
      </c>
      <c r="B136" s="47">
        <v>10</v>
      </c>
      <c r="C136" s="47">
        <v>2</v>
      </c>
      <c r="D136" s="47">
        <v>15</v>
      </c>
      <c r="E136" s="37">
        <v>30.197299999999998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7" spans="1:6" x14ac:dyDescent="0.25">
      <c r="A137" s="29">
        <v>45566</v>
      </c>
      <c r="B137" s="47">
        <v>10</v>
      </c>
      <c r="C137" s="47">
        <v>2</v>
      </c>
      <c r="D137" s="47">
        <v>16</v>
      </c>
      <c r="E137" s="37">
        <v>32.935000000000002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8" spans="1:6" x14ac:dyDescent="0.25">
      <c r="A138" s="29">
        <v>45566</v>
      </c>
      <c r="B138" s="47">
        <v>10</v>
      </c>
      <c r="C138" s="47">
        <v>2</v>
      </c>
      <c r="D138" s="47">
        <v>17</v>
      </c>
      <c r="E138" s="37">
        <v>31.0549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39" spans="1:6" x14ac:dyDescent="0.25">
      <c r="A139" s="29">
        <v>45566</v>
      </c>
      <c r="B139" s="47">
        <v>10</v>
      </c>
      <c r="C139" s="47">
        <v>2</v>
      </c>
      <c r="D139" s="47">
        <v>18</v>
      </c>
      <c r="E139" s="37">
        <v>87.111400000000003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0" spans="1:6" x14ac:dyDescent="0.25">
      <c r="A140" s="29">
        <v>45566</v>
      </c>
      <c r="B140" s="47">
        <v>10</v>
      </c>
      <c r="C140" s="47">
        <v>2</v>
      </c>
      <c r="D140" s="47">
        <v>19</v>
      </c>
      <c r="E140" s="37">
        <v>54.823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1" spans="1:6" x14ac:dyDescent="0.25">
      <c r="A141" s="29">
        <v>45566</v>
      </c>
      <c r="B141" s="47">
        <v>10</v>
      </c>
      <c r="C141" s="47">
        <v>2</v>
      </c>
      <c r="D141" s="47">
        <v>20</v>
      </c>
      <c r="E141" s="37">
        <v>9.3870000000000005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2" spans="1:6" x14ac:dyDescent="0.25">
      <c r="A142" s="29">
        <v>45566</v>
      </c>
      <c r="B142" s="47">
        <v>10</v>
      </c>
      <c r="C142" s="47">
        <v>2</v>
      </c>
      <c r="D142" s="47">
        <v>21</v>
      </c>
      <c r="E142" s="37">
        <v>21.920999999999999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3" spans="1:6" x14ac:dyDescent="0.25">
      <c r="A143" s="29">
        <v>45566</v>
      </c>
      <c r="B143" s="47">
        <v>10</v>
      </c>
      <c r="C143" s="47">
        <v>2</v>
      </c>
      <c r="D143" s="47">
        <v>22</v>
      </c>
      <c r="E143" s="37">
        <v>7.5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4" spans="1:6" x14ac:dyDescent="0.25">
      <c r="A144" s="29">
        <v>45566</v>
      </c>
      <c r="B144" s="47">
        <v>10</v>
      </c>
      <c r="C144" s="47">
        <v>2</v>
      </c>
      <c r="D144" s="47">
        <v>23</v>
      </c>
      <c r="E144" s="37">
        <v>37.926299999999998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5" spans="1:6" x14ac:dyDescent="0.25">
      <c r="A145" s="29">
        <v>45566</v>
      </c>
      <c r="B145" s="47">
        <v>10</v>
      </c>
      <c r="C145" s="47">
        <v>2</v>
      </c>
      <c r="D145" s="47">
        <v>24</v>
      </c>
      <c r="E145" s="37">
        <v>8.7060999999999993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6" spans="1:6" x14ac:dyDescent="0.25">
      <c r="A146" s="29">
        <v>45567</v>
      </c>
      <c r="B146" s="47">
        <v>10</v>
      </c>
      <c r="C146" s="47">
        <v>3</v>
      </c>
      <c r="D146" s="47">
        <v>1</v>
      </c>
      <c r="E146" s="37">
        <v>8.8414999999999999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7" spans="1:6" x14ac:dyDescent="0.25">
      <c r="A147" s="29">
        <v>45567</v>
      </c>
      <c r="B147" s="47">
        <v>10</v>
      </c>
      <c r="C147" s="47">
        <v>3</v>
      </c>
      <c r="D147" s="47">
        <v>2</v>
      </c>
      <c r="E147" s="37">
        <v>31.302700000000002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8" spans="1:6" x14ac:dyDescent="0.25">
      <c r="A148" s="29">
        <v>45567</v>
      </c>
      <c r="B148" s="47">
        <v>10</v>
      </c>
      <c r="C148" s="47">
        <v>3</v>
      </c>
      <c r="D148" s="47">
        <v>3</v>
      </c>
      <c r="E148" s="37">
        <v>25.7881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49" spans="1:6" x14ac:dyDescent="0.25">
      <c r="A149" s="29">
        <v>45567</v>
      </c>
      <c r="B149" s="47">
        <v>10</v>
      </c>
      <c r="C149" s="47">
        <v>3</v>
      </c>
      <c r="D149" s="47">
        <v>4</v>
      </c>
      <c r="E149" s="37">
        <v>29.923200000000001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0" spans="1:6" x14ac:dyDescent="0.25">
      <c r="A150" s="29">
        <v>45567</v>
      </c>
      <c r="B150" s="47">
        <v>10</v>
      </c>
      <c r="C150" s="47">
        <v>3</v>
      </c>
      <c r="D150" s="47">
        <v>5</v>
      </c>
      <c r="E150" s="37">
        <v>27.001799999999999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1" spans="1:6" x14ac:dyDescent="0.25">
      <c r="A151" s="29">
        <v>45567</v>
      </c>
      <c r="B151" s="47">
        <v>10</v>
      </c>
      <c r="C151" s="47">
        <v>3</v>
      </c>
      <c r="D151" s="47">
        <v>6</v>
      </c>
      <c r="E151" s="37">
        <v>24.383500000000002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2" spans="1:6" x14ac:dyDescent="0.25">
      <c r="A152" s="29">
        <v>45567</v>
      </c>
      <c r="B152" s="47">
        <v>10</v>
      </c>
      <c r="C152" s="47">
        <v>3</v>
      </c>
      <c r="D152" s="47">
        <v>7</v>
      </c>
      <c r="E152" s="37">
        <v>32.551099999999998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3" spans="1:6" x14ac:dyDescent="0.25">
      <c r="A153" s="29">
        <v>45567</v>
      </c>
      <c r="B153" s="47">
        <v>10</v>
      </c>
      <c r="C153" s="47">
        <v>3</v>
      </c>
      <c r="D153" s="47">
        <v>8</v>
      </c>
      <c r="E153" s="37">
        <v>25.1053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4" spans="1:6" x14ac:dyDescent="0.25">
      <c r="A154" s="29">
        <v>45567</v>
      </c>
      <c r="B154" s="47">
        <v>10</v>
      </c>
      <c r="C154" s="47">
        <v>3</v>
      </c>
      <c r="D154" s="47">
        <v>9</v>
      </c>
      <c r="E154" s="37">
        <v>15.241099999999999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5" spans="1:6" x14ac:dyDescent="0.25">
      <c r="A155" s="29">
        <v>45567</v>
      </c>
      <c r="B155" s="47">
        <v>10</v>
      </c>
      <c r="C155" s="47">
        <v>3</v>
      </c>
      <c r="D155" s="47">
        <v>10</v>
      </c>
      <c r="E155" s="37">
        <v>24.211300000000001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6" spans="1:6" x14ac:dyDescent="0.25">
      <c r="A156" s="29">
        <v>45567</v>
      </c>
      <c r="B156" s="47">
        <v>10</v>
      </c>
      <c r="C156" s="47">
        <v>3</v>
      </c>
      <c r="D156" s="47">
        <v>11</v>
      </c>
      <c r="E156" s="37">
        <v>28.7531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7" spans="1:6" x14ac:dyDescent="0.25">
      <c r="A157" s="29">
        <v>45567</v>
      </c>
      <c r="B157" s="47">
        <v>10</v>
      </c>
      <c r="C157" s="47">
        <v>3</v>
      </c>
      <c r="D157" s="47">
        <v>12</v>
      </c>
      <c r="E157" s="37">
        <v>29.894600000000001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8" spans="1:6" x14ac:dyDescent="0.25">
      <c r="A158" s="29">
        <v>45567</v>
      </c>
      <c r="B158" s="47">
        <v>10</v>
      </c>
      <c r="C158" s="47">
        <v>3</v>
      </c>
      <c r="D158" s="47">
        <v>13</v>
      </c>
      <c r="E158" s="37">
        <v>29.1023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59" spans="1:6" x14ac:dyDescent="0.25">
      <c r="A159" s="29">
        <v>45567</v>
      </c>
      <c r="B159" s="47">
        <v>10</v>
      </c>
      <c r="C159" s="47">
        <v>3</v>
      </c>
      <c r="D159" s="47">
        <v>14</v>
      </c>
      <c r="E159" s="37">
        <v>32.385800000000003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0" spans="1:6" x14ac:dyDescent="0.25">
      <c r="A160" s="29">
        <v>45567</v>
      </c>
      <c r="B160" s="47">
        <v>10</v>
      </c>
      <c r="C160" s="47">
        <v>3</v>
      </c>
      <c r="D160" s="47">
        <v>15</v>
      </c>
      <c r="E160" s="37">
        <v>22.797799999999999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1" spans="1:6" x14ac:dyDescent="0.25">
      <c r="A161" s="29">
        <v>45567</v>
      </c>
      <c r="B161" s="47">
        <v>10</v>
      </c>
      <c r="C161" s="47">
        <v>3</v>
      </c>
      <c r="D161" s="47">
        <v>16</v>
      </c>
      <c r="E161" s="37">
        <v>28.291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2" spans="1:6" x14ac:dyDescent="0.25">
      <c r="A162" s="29">
        <v>45567</v>
      </c>
      <c r="B162" s="47">
        <v>10</v>
      </c>
      <c r="C162" s="47">
        <v>3</v>
      </c>
      <c r="D162" s="47">
        <v>17</v>
      </c>
      <c r="E162" s="37">
        <v>46.7545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3" spans="1:6" x14ac:dyDescent="0.25">
      <c r="A163" s="29">
        <v>45567</v>
      </c>
      <c r="B163" s="47">
        <v>10</v>
      </c>
      <c r="C163" s="47">
        <v>3</v>
      </c>
      <c r="D163" s="47">
        <v>18</v>
      </c>
      <c r="E163" s="37">
        <v>77.617500000000007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4" spans="1:6" x14ac:dyDescent="0.25">
      <c r="A164" s="29">
        <v>45567</v>
      </c>
      <c r="B164" s="47">
        <v>10</v>
      </c>
      <c r="C164" s="47">
        <v>3</v>
      </c>
      <c r="D164" s="47">
        <v>19</v>
      </c>
      <c r="E164" s="37">
        <v>68.543099999999995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5" spans="1:6" x14ac:dyDescent="0.25">
      <c r="A165" s="29">
        <v>45567</v>
      </c>
      <c r="B165" s="47">
        <v>10</v>
      </c>
      <c r="C165" s="47">
        <v>3</v>
      </c>
      <c r="D165" s="47">
        <v>20</v>
      </c>
      <c r="E165" s="37">
        <v>19.808700000000002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6" spans="1:6" x14ac:dyDescent="0.25">
      <c r="A166" s="29">
        <v>45567</v>
      </c>
      <c r="B166" s="47">
        <v>10</v>
      </c>
      <c r="C166" s="47">
        <v>3</v>
      </c>
      <c r="D166" s="47">
        <v>21</v>
      </c>
      <c r="E166" s="37">
        <v>20.195900000000002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7" spans="1:6" x14ac:dyDescent="0.25">
      <c r="A167" s="29">
        <v>45567</v>
      </c>
      <c r="B167" s="47">
        <v>10</v>
      </c>
      <c r="C167" s="47">
        <v>3</v>
      </c>
      <c r="D167" s="47">
        <v>22</v>
      </c>
      <c r="E167" s="37">
        <v>10.358599999999999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8" spans="1:6" x14ac:dyDescent="0.25">
      <c r="A168" s="29">
        <v>45567</v>
      </c>
      <c r="B168" s="47">
        <v>10</v>
      </c>
      <c r="C168" s="47">
        <v>3</v>
      </c>
      <c r="D168" s="47">
        <v>23</v>
      </c>
      <c r="E168" s="37">
        <v>36.530299999999997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69" spans="1:6" x14ac:dyDescent="0.25">
      <c r="A169" s="29">
        <v>45567</v>
      </c>
      <c r="B169" s="47">
        <v>10</v>
      </c>
      <c r="C169" s="47">
        <v>3</v>
      </c>
      <c r="D169" s="47">
        <v>24</v>
      </c>
      <c r="E169" s="37">
        <v>32.153599999999997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0" spans="1:6" x14ac:dyDescent="0.25">
      <c r="A170" s="29">
        <v>45568</v>
      </c>
      <c r="B170" s="47">
        <v>10</v>
      </c>
      <c r="C170" s="47">
        <v>4</v>
      </c>
      <c r="D170" s="47">
        <v>1</v>
      </c>
      <c r="E170" s="37">
        <v>27.784700000000001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1" spans="1:6" x14ac:dyDescent="0.25">
      <c r="A171" s="29">
        <v>45568</v>
      </c>
      <c r="B171" s="47">
        <v>10</v>
      </c>
      <c r="C171" s="47">
        <v>4</v>
      </c>
      <c r="D171" s="47">
        <v>2</v>
      </c>
      <c r="E171" s="37">
        <v>33.893999999999998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2" spans="1:6" x14ac:dyDescent="0.25">
      <c r="A172" s="29">
        <v>45568</v>
      </c>
      <c r="B172" s="47">
        <v>10</v>
      </c>
      <c r="C172" s="47">
        <v>4</v>
      </c>
      <c r="D172" s="47">
        <v>3</v>
      </c>
      <c r="E172" s="37">
        <v>19.9404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3" spans="1:6" x14ac:dyDescent="0.25">
      <c r="A173" s="29">
        <v>45568</v>
      </c>
      <c r="B173" s="47">
        <v>10</v>
      </c>
      <c r="C173" s="47">
        <v>4</v>
      </c>
      <c r="D173" s="47">
        <v>4</v>
      </c>
      <c r="E173" s="37">
        <v>11.443899999999999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4" spans="1:6" x14ac:dyDescent="0.25">
      <c r="A174" s="29">
        <v>45568</v>
      </c>
      <c r="B174" s="47">
        <v>10</v>
      </c>
      <c r="C174" s="47">
        <v>4</v>
      </c>
      <c r="D174" s="47">
        <v>5</v>
      </c>
      <c r="E174" s="37">
        <v>25.168800000000001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5" spans="1:6" x14ac:dyDescent="0.25">
      <c r="A175" s="29">
        <v>45568</v>
      </c>
      <c r="B175" s="47">
        <v>10</v>
      </c>
      <c r="C175" s="47">
        <v>4</v>
      </c>
      <c r="D175" s="47">
        <v>6</v>
      </c>
      <c r="E175" s="37">
        <v>26.313800000000001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6" spans="1:6" x14ac:dyDescent="0.25">
      <c r="A176" s="29">
        <v>45568</v>
      </c>
      <c r="B176" s="47">
        <v>10</v>
      </c>
      <c r="C176" s="47">
        <v>4</v>
      </c>
      <c r="D176" s="47">
        <v>7</v>
      </c>
      <c r="E176" s="37">
        <v>9.5762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7" spans="1:6" x14ac:dyDescent="0.25">
      <c r="A177" s="29">
        <v>45568</v>
      </c>
      <c r="B177" s="47">
        <v>10</v>
      </c>
      <c r="C177" s="47">
        <v>4</v>
      </c>
      <c r="D177" s="47">
        <v>8</v>
      </c>
      <c r="E177" s="37">
        <v>-16.0458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8" spans="1:6" x14ac:dyDescent="0.25">
      <c r="A178" s="29">
        <v>45568</v>
      </c>
      <c r="B178" s="47">
        <v>10</v>
      </c>
      <c r="C178" s="47">
        <v>4</v>
      </c>
      <c r="D178" s="47">
        <v>9</v>
      </c>
      <c r="E178" s="37">
        <v>3.1017000000000001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79" spans="1:6" x14ac:dyDescent="0.25">
      <c r="A179" s="29">
        <v>45568</v>
      </c>
      <c r="B179" s="47">
        <v>10</v>
      </c>
      <c r="C179" s="47">
        <v>4</v>
      </c>
      <c r="D179" s="47">
        <v>10</v>
      </c>
      <c r="E179" s="37">
        <v>11.3893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0" spans="1:6" x14ac:dyDescent="0.25">
      <c r="A180" s="29">
        <v>45568</v>
      </c>
      <c r="B180" s="47">
        <v>10</v>
      </c>
      <c r="C180" s="47">
        <v>4</v>
      </c>
      <c r="D180" s="47">
        <v>11</v>
      </c>
      <c r="E180" s="37">
        <v>17.7378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1" spans="1:6" x14ac:dyDescent="0.25">
      <c r="A181" s="29">
        <v>45568</v>
      </c>
      <c r="B181" s="47">
        <v>10</v>
      </c>
      <c r="C181" s="47">
        <v>4</v>
      </c>
      <c r="D181" s="47">
        <v>12</v>
      </c>
      <c r="E181" s="37">
        <v>21.745999999999999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2" spans="1:6" x14ac:dyDescent="0.25">
      <c r="A182" s="29">
        <v>45568</v>
      </c>
      <c r="B182" s="47">
        <v>10</v>
      </c>
      <c r="C182" s="47">
        <v>4</v>
      </c>
      <c r="D182" s="47">
        <v>13</v>
      </c>
      <c r="E182" s="37">
        <v>31.332999999999998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3" spans="1:6" x14ac:dyDescent="0.25">
      <c r="A183" s="29">
        <v>45568</v>
      </c>
      <c r="B183" s="47">
        <v>10</v>
      </c>
      <c r="C183" s="47">
        <v>4</v>
      </c>
      <c r="D183" s="47">
        <v>14</v>
      </c>
      <c r="E183" s="37">
        <v>28.7638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4" spans="1:6" x14ac:dyDescent="0.25">
      <c r="A184" s="29">
        <v>45568</v>
      </c>
      <c r="B184" s="47">
        <v>10</v>
      </c>
      <c r="C184" s="47">
        <v>4</v>
      </c>
      <c r="D184" s="47">
        <v>15</v>
      </c>
      <c r="E184" s="37">
        <v>31.686699999999998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5" spans="1:6" x14ac:dyDescent="0.25">
      <c r="A185" s="29">
        <v>45568</v>
      </c>
      <c r="B185" s="47">
        <v>10</v>
      </c>
      <c r="C185" s="47">
        <v>4</v>
      </c>
      <c r="D185" s="47">
        <v>16</v>
      </c>
      <c r="E185" s="37">
        <v>29.8567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6" spans="1:6" x14ac:dyDescent="0.25">
      <c r="A186" s="29">
        <v>45568</v>
      </c>
      <c r="B186" s="47">
        <v>10</v>
      </c>
      <c r="C186" s="47">
        <v>4</v>
      </c>
      <c r="D186" s="47">
        <v>17</v>
      </c>
      <c r="E186" s="37">
        <v>44.574599999999997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7" spans="1:6" x14ac:dyDescent="0.25">
      <c r="A187" s="29">
        <v>45568</v>
      </c>
      <c r="B187" s="47">
        <v>10</v>
      </c>
      <c r="C187" s="47">
        <v>4</v>
      </c>
      <c r="D187" s="47">
        <v>18</v>
      </c>
      <c r="E187" s="37">
        <v>145.4615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8" spans="1:6" x14ac:dyDescent="0.25">
      <c r="A188" s="29">
        <v>45568</v>
      </c>
      <c r="B188" s="47">
        <v>10</v>
      </c>
      <c r="C188" s="47">
        <v>4</v>
      </c>
      <c r="D188" s="47">
        <v>19</v>
      </c>
      <c r="E188" s="37">
        <v>72.4011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89" spans="1:6" x14ac:dyDescent="0.25">
      <c r="A189" s="29">
        <v>45568</v>
      </c>
      <c r="B189" s="47">
        <v>10</v>
      </c>
      <c r="C189" s="47">
        <v>4</v>
      </c>
      <c r="D189" s="47">
        <v>20</v>
      </c>
      <c r="E189" s="37">
        <v>15.6808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0" spans="1:6" x14ac:dyDescent="0.25">
      <c r="A190" s="29">
        <v>45568</v>
      </c>
      <c r="B190" s="47">
        <v>10</v>
      </c>
      <c r="C190" s="47">
        <v>4</v>
      </c>
      <c r="D190" s="47">
        <v>21</v>
      </c>
      <c r="E190" s="37">
        <v>15.325699999999999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1" spans="1:6" x14ac:dyDescent="0.25">
      <c r="A191" s="29">
        <v>45568</v>
      </c>
      <c r="B191" s="47">
        <v>10</v>
      </c>
      <c r="C191" s="47">
        <v>4</v>
      </c>
      <c r="D191" s="47">
        <v>22</v>
      </c>
      <c r="E191" s="37">
        <v>14.8596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2" spans="1:6" x14ac:dyDescent="0.25">
      <c r="A192" s="29">
        <v>45568</v>
      </c>
      <c r="B192" s="47">
        <v>10</v>
      </c>
      <c r="C192" s="47">
        <v>4</v>
      </c>
      <c r="D192" s="47">
        <v>23</v>
      </c>
      <c r="E192" s="37">
        <v>27.624500000000001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3" spans="1:6" x14ac:dyDescent="0.25">
      <c r="A193" s="29">
        <v>45568</v>
      </c>
      <c r="B193" s="47">
        <v>10</v>
      </c>
      <c r="C193" s="47">
        <v>4</v>
      </c>
      <c r="D193" s="47">
        <v>24</v>
      </c>
      <c r="E193" s="37">
        <v>37.282299999999999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4" spans="1:6" x14ac:dyDescent="0.25">
      <c r="A194" s="29">
        <v>45569</v>
      </c>
      <c r="B194" s="47">
        <v>10</v>
      </c>
      <c r="C194" s="47">
        <v>5</v>
      </c>
      <c r="D194" s="47">
        <v>1</v>
      </c>
      <c r="E194" s="37">
        <v>28.665199999999999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5" spans="1:6" x14ac:dyDescent="0.25">
      <c r="A195" s="29">
        <v>45569</v>
      </c>
      <c r="B195" s="47">
        <v>10</v>
      </c>
      <c r="C195" s="47">
        <v>5</v>
      </c>
      <c r="D195" s="47">
        <v>2</v>
      </c>
      <c r="E195" s="37">
        <v>29.1983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6" spans="1:6" x14ac:dyDescent="0.25">
      <c r="A196" s="29">
        <v>45569</v>
      </c>
      <c r="B196" s="47">
        <v>10</v>
      </c>
      <c r="C196" s="47">
        <v>5</v>
      </c>
      <c r="D196" s="47">
        <v>3</v>
      </c>
      <c r="E196" s="37">
        <v>26.651599999999998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7" spans="1:6" x14ac:dyDescent="0.25">
      <c r="A197" s="29">
        <v>45569</v>
      </c>
      <c r="B197" s="47">
        <v>10</v>
      </c>
      <c r="C197" s="47">
        <v>5</v>
      </c>
      <c r="D197" s="47">
        <v>4</v>
      </c>
      <c r="E197" s="37">
        <v>26.805800000000001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8" spans="1:6" x14ac:dyDescent="0.25">
      <c r="A198" s="29">
        <v>45569</v>
      </c>
      <c r="B198" s="47">
        <v>10</v>
      </c>
      <c r="C198" s="47">
        <v>5</v>
      </c>
      <c r="D198" s="47">
        <v>5</v>
      </c>
      <c r="E198" s="37">
        <v>32.553600000000003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199" spans="1:6" x14ac:dyDescent="0.25">
      <c r="A199" s="29">
        <v>45569</v>
      </c>
      <c r="B199" s="47">
        <v>10</v>
      </c>
      <c r="C199" s="47">
        <v>5</v>
      </c>
      <c r="D199" s="47">
        <v>6</v>
      </c>
      <c r="E199" s="37">
        <v>31.799399999999999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0" spans="1:6" x14ac:dyDescent="0.25">
      <c r="A200" s="29">
        <v>45569</v>
      </c>
      <c r="B200" s="47">
        <v>10</v>
      </c>
      <c r="C200" s="47">
        <v>5</v>
      </c>
      <c r="D200" s="47">
        <v>7</v>
      </c>
      <c r="E200" s="37">
        <v>28.848700000000001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1" spans="1:6" x14ac:dyDescent="0.25">
      <c r="A201" s="29">
        <v>45569</v>
      </c>
      <c r="B201" s="47">
        <v>10</v>
      </c>
      <c r="C201" s="47">
        <v>5</v>
      </c>
      <c r="D201" s="47">
        <v>8</v>
      </c>
      <c r="E201" s="37">
        <v>18.933199999999999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2" spans="1:6" x14ac:dyDescent="0.25">
      <c r="A202" s="29">
        <v>45569</v>
      </c>
      <c r="B202" s="47">
        <v>10</v>
      </c>
      <c r="C202" s="47">
        <v>5</v>
      </c>
      <c r="D202" s="47">
        <v>9</v>
      </c>
      <c r="E202" s="37">
        <v>20.417100000000001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3" spans="1:6" x14ac:dyDescent="0.25">
      <c r="A203" s="29">
        <v>45569</v>
      </c>
      <c r="B203" s="47">
        <v>10</v>
      </c>
      <c r="C203" s="47">
        <v>5</v>
      </c>
      <c r="D203" s="47">
        <v>10</v>
      </c>
      <c r="E203" s="37">
        <v>25.485700000000001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4" spans="1:6" x14ac:dyDescent="0.25">
      <c r="A204" s="29">
        <v>45569</v>
      </c>
      <c r="B204" s="47">
        <v>10</v>
      </c>
      <c r="C204" s="47">
        <v>5</v>
      </c>
      <c r="D204" s="47">
        <v>11</v>
      </c>
      <c r="E204" s="37">
        <v>32.706200000000003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5" spans="1:6" x14ac:dyDescent="0.25">
      <c r="A205" s="29">
        <v>45569</v>
      </c>
      <c r="B205" s="47">
        <v>10</v>
      </c>
      <c r="C205" s="47">
        <v>5</v>
      </c>
      <c r="D205" s="47">
        <v>12</v>
      </c>
      <c r="E205" s="37">
        <v>31.717600000000001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6" spans="1:6" x14ac:dyDescent="0.25">
      <c r="A206" s="29">
        <v>45569</v>
      </c>
      <c r="B206" s="47">
        <v>10</v>
      </c>
      <c r="C206" s="47">
        <v>5</v>
      </c>
      <c r="D206" s="47">
        <v>13</v>
      </c>
      <c r="E206" s="37">
        <v>29.1129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7" spans="1:6" x14ac:dyDescent="0.25">
      <c r="A207" s="29">
        <v>45569</v>
      </c>
      <c r="B207" s="47">
        <v>10</v>
      </c>
      <c r="C207" s="47">
        <v>5</v>
      </c>
      <c r="D207" s="47">
        <v>14</v>
      </c>
      <c r="E207" s="37">
        <v>31.4682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8" spans="1:6" x14ac:dyDescent="0.25">
      <c r="A208" s="29">
        <v>45569</v>
      </c>
      <c r="B208" s="47">
        <v>10</v>
      </c>
      <c r="C208" s="47">
        <v>5</v>
      </c>
      <c r="D208" s="47">
        <v>15</v>
      </c>
      <c r="E208" s="37">
        <v>32.9465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09" spans="1:6" x14ac:dyDescent="0.25">
      <c r="A209" s="29">
        <v>45569</v>
      </c>
      <c r="B209" s="47">
        <v>10</v>
      </c>
      <c r="C209" s="47">
        <v>5</v>
      </c>
      <c r="D209" s="47">
        <v>16</v>
      </c>
      <c r="E209" s="37">
        <v>34.682000000000002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0" spans="1:6" x14ac:dyDescent="0.25">
      <c r="A210" s="29">
        <v>45569</v>
      </c>
      <c r="B210" s="47">
        <v>10</v>
      </c>
      <c r="C210" s="47">
        <v>5</v>
      </c>
      <c r="D210" s="47">
        <v>17</v>
      </c>
      <c r="E210" s="37">
        <v>44.22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1" spans="1:6" x14ac:dyDescent="0.25">
      <c r="A211" s="29">
        <v>45569</v>
      </c>
      <c r="B211" s="47">
        <v>10</v>
      </c>
      <c r="C211" s="47">
        <v>5</v>
      </c>
      <c r="D211" s="47">
        <v>18</v>
      </c>
      <c r="E211" s="37">
        <v>47.740099999999998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2" spans="1:6" x14ac:dyDescent="0.25">
      <c r="A212" s="29">
        <v>45569</v>
      </c>
      <c r="B212" s="47">
        <v>10</v>
      </c>
      <c r="C212" s="47">
        <v>5</v>
      </c>
      <c r="D212" s="47">
        <v>19</v>
      </c>
      <c r="E212" s="37">
        <v>39.250599999999999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3" spans="1:6" x14ac:dyDescent="0.25">
      <c r="A213" s="29">
        <v>45569</v>
      </c>
      <c r="B213" s="47">
        <v>10</v>
      </c>
      <c r="C213" s="47">
        <v>5</v>
      </c>
      <c r="D213" s="47">
        <v>20</v>
      </c>
      <c r="E213" s="37">
        <v>34.636299999999999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4" spans="1:6" x14ac:dyDescent="0.25">
      <c r="A214" s="29">
        <v>45569</v>
      </c>
      <c r="B214" s="47">
        <v>10</v>
      </c>
      <c r="C214" s="47">
        <v>5</v>
      </c>
      <c r="D214" s="47">
        <v>21</v>
      </c>
      <c r="E214" s="37">
        <v>36.053899999999999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5" spans="1:6" x14ac:dyDescent="0.25">
      <c r="A215" s="29">
        <v>45569</v>
      </c>
      <c r="B215" s="47">
        <v>10</v>
      </c>
      <c r="C215" s="47">
        <v>5</v>
      </c>
      <c r="D215" s="47">
        <v>22</v>
      </c>
      <c r="E215" s="37">
        <v>34.231999999999999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6" spans="1:6" x14ac:dyDescent="0.25">
      <c r="A216" s="29">
        <v>45569</v>
      </c>
      <c r="B216" s="47">
        <v>10</v>
      </c>
      <c r="C216" s="47">
        <v>5</v>
      </c>
      <c r="D216" s="47">
        <v>23</v>
      </c>
      <c r="E216" s="37">
        <v>-7.6050000000000004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7" spans="1:6" x14ac:dyDescent="0.25">
      <c r="A217" s="29">
        <v>45569</v>
      </c>
      <c r="B217" s="47">
        <v>10</v>
      </c>
      <c r="C217" s="47">
        <v>5</v>
      </c>
      <c r="D217" s="47">
        <v>24</v>
      </c>
      <c r="E217" s="37">
        <v>11.2719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8" spans="1:6" x14ac:dyDescent="0.25">
      <c r="A218" s="29">
        <v>45570</v>
      </c>
      <c r="B218" s="47">
        <v>10</v>
      </c>
      <c r="C218" s="47">
        <v>6</v>
      </c>
      <c r="D218" s="47">
        <v>1</v>
      </c>
      <c r="E218" s="37">
        <v>11.2826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19" spans="1:6" x14ac:dyDescent="0.25">
      <c r="A219" s="29">
        <v>45570</v>
      </c>
      <c r="B219" s="47">
        <v>10</v>
      </c>
      <c r="C219" s="47">
        <v>6</v>
      </c>
      <c r="D219" s="47">
        <v>2</v>
      </c>
      <c r="E219" s="37">
        <v>11.183400000000001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0" spans="1:6" x14ac:dyDescent="0.25">
      <c r="A220" s="29">
        <v>45570</v>
      </c>
      <c r="B220" s="47">
        <v>10</v>
      </c>
      <c r="C220" s="47">
        <v>6</v>
      </c>
      <c r="D220" s="47">
        <v>3</v>
      </c>
      <c r="E220" s="37">
        <v>11.1152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1" spans="1:6" x14ac:dyDescent="0.25">
      <c r="A221" s="29">
        <v>45570</v>
      </c>
      <c r="B221" s="47">
        <v>10</v>
      </c>
      <c r="C221" s="47">
        <v>6</v>
      </c>
      <c r="D221" s="47">
        <v>4</v>
      </c>
      <c r="E221" s="37">
        <v>10.9115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2" spans="1:6" x14ac:dyDescent="0.25">
      <c r="A222" s="29">
        <v>45570</v>
      </c>
      <c r="B222" s="47">
        <v>10</v>
      </c>
      <c r="C222" s="47">
        <v>6</v>
      </c>
      <c r="D222" s="47">
        <v>5</v>
      </c>
      <c r="E222" s="37">
        <v>10.6134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3" spans="1:6" x14ac:dyDescent="0.25">
      <c r="A223" s="29">
        <v>45570</v>
      </c>
      <c r="B223" s="47">
        <v>10</v>
      </c>
      <c r="C223" s="47">
        <v>6</v>
      </c>
      <c r="D223" s="47">
        <v>6</v>
      </c>
      <c r="E223" s="37">
        <v>11.1981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4" spans="1:6" x14ac:dyDescent="0.25">
      <c r="A224" s="29">
        <v>45570</v>
      </c>
      <c r="B224" s="47">
        <v>10</v>
      </c>
      <c r="C224" s="47">
        <v>6</v>
      </c>
      <c r="D224" s="47">
        <v>7</v>
      </c>
      <c r="E224" s="37">
        <v>10.9338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5" spans="1:6" x14ac:dyDescent="0.25">
      <c r="A225" s="29">
        <v>45570</v>
      </c>
      <c r="B225" s="47">
        <v>10</v>
      </c>
      <c r="C225" s="47">
        <v>6</v>
      </c>
      <c r="D225" s="47">
        <v>8</v>
      </c>
      <c r="E225" s="37">
        <v>-0.35599999999999998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6" spans="1:6" x14ac:dyDescent="0.25">
      <c r="A226" s="29">
        <v>45570</v>
      </c>
      <c r="B226" s="47">
        <v>10</v>
      </c>
      <c r="C226" s="47">
        <v>6</v>
      </c>
      <c r="D226" s="47">
        <v>9</v>
      </c>
      <c r="E226" s="37">
        <v>23.200399999999998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7" spans="1:6" x14ac:dyDescent="0.25">
      <c r="A227" s="29">
        <v>45570</v>
      </c>
      <c r="B227" s="47">
        <v>10</v>
      </c>
      <c r="C227" s="47">
        <v>6</v>
      </c>
      <c r="D227" s="47">
        <v>10</v>
      </c>
      <c r="E227" s="37">
        <v>25.079699999999999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8" spans="1:6" x14ac:dyDescent="0.25">
      <c r="A228" s="29">
        <v>45570</v>
      </c>
      <c r="B228" s="47">
        <v>10</v>
      </c>
      <c r="C228" s="47">
        <v>6</v>
      </c>
      <c r="D228" s="47">
        <v>11</v>
      </c>
      <c r="E228" s="37">
        <v>22.4848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29" spans="1:6" x14ac:dyDescent="0.25">
      <c r="A229" s="29">
        <v>45570</v>
      </c>
      <c r="B229" s="47">
        <v>10</v>
      </c>
      <c r="C229" s="47">
        <v>6</v>
      </c>
      <c r="D229" s="47">
        <v>12</v>
      </c>
      <c r="E229" s="37">
        <v>31.133600000000001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0" spans="1:6" x14ac:dyDescent="0.25">
      <c r="A230" s="29">
        <v>45570</v>
      </c>
      <c r="B230" s="47">
        <v>10</v>
      </c>
      <c r="C230" s="47">
        <v>6</v>
      </c>
      <c r="D230" s="47">
        <v>13</v>
      </c>
      <c r="E230" s="37">
        <v>27.758199999999999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1" spans="1:6" x14ac:dyDescent="0.25">
      <c r="A231" s="29">
        <v>45570</v>
      </c>
      <c r="B231" s="47">
        <v>10</v>
      </c>
      <c r="C231" s="47">
        <v>6</v>
      </c>
      <c r="D231" s="47">
        <v>14</v>
      </c>
      <c r="E231" s="37">
        <v>31.1066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2" spans="1:6" x14ac:dyDescent="0.25">
      <c r="A232" s="29">
        <v>45570</v>
      </c>
      <c r="B232" s="47">
        <v>10</v>
      </c>
      <c r="C232" s="47">
        <v>6</v>
      </c>
      <c r="D232" s="47">
        <v>15</v>
      </c>
      <c r="E232" s="37">
        <v>32.507199999999997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3" spans="1:6" x14ac:dyDescent="0.25">
      <c r="A233" s="29">
        <v>45570</v>
      </c>
      <c r="B233" s="47">
        <v>10</v>
      </c>
      <c r="C233" s="47">
        <v>6</v>
      </c>
      <c r="D233" s="47">
        <v>16</v>
      </c>
      <c r="E233" s="37">
        <v>32.030500000000004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4" spans="1:6" x14ac:dyDescent="0.25">
      <c r="A234" s="29">
        <v>45570</v>
      </c>
      <c r="B234" s="47">
        <v>10</v>
      </c>
      <c r="C234" s="47">
        <v>6</v>
      </c>
      <c r="D234" s="47">
        <v>17</v>
      </c>
      <c r="E234" s="37">
        <v>34.058199999999999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5" spans="1:6" x14ac:dyDescent="0.25">
      <c r="A235" s="29">
        <v>45570</v>
      </c>
      <c r="B235" s="47">
        <v>10</v>
      </c>
      <c r="C235" s="47">
        <v>6</v>
      </c>
      <c r="D235" s="47">
        <v>18</v>
      </c>
      <c r="E235" s="37">
        <v>69.101500000000001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6" spans="1:6" x14ac:dyDescent="0.25">
      <c r="A236" s="29">
        <v>45570</v>
      </c>
      <c r="B236" s="47">
        <v>10</v>
      </c>
      <c r="C236" s="47">
        <v>6</v>
      </c>
      <c r="D236" s="47">
        <v>19</v>
      </c>
      <c r="E236" s="37">
        <v>40.023299999999999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7" spans="1:6" x14ac:dyDescent="0.25">
      <c r="A237" s="29">
        <v>45570</v>
      </c>
      <c r="B237" s="47">
        <v>10</v>
      </c>
      <c r="C237" s="47">
        <v>6</v>
      </c>
      <c r="D237" s="47">
        <v>20</v>
      </c>
      <c r="E237" s="37">
        <v>30.708600000000001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8" spans="1:6" x14ac:dyDescent="0.25">
      <c r="A238" s="29">
        <v>45570</v>
      </c>
      <c r="B238" s="47">
        <v>10</v>
      </c>
      <c r="C238" s="47">
        <v>6</v>
      </c>
      <c r="D238" s="47">
        <v>21</v>
      </c>
      <c r="E238" s="37">
        <v>33.292000000000002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39" spans="1:6" x14ac:dyDescent="0.25">
      <c r="A239" s="29">
        <v>45570</v>
      </c>
      <c r="B239" s="47">
        <v>10</v>
      </c>
      <c r="C239" s="47">
        <v>6</v>
      </c>
      <c r="D239" s="47">
        <v>22</v>
      </c>
      <c r="E239" s="37">
        <v>6.1166999999999998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0" spans="1:6" x14ac:dyDescent="0.25">
      <c r="A240" s="29">
        <v>45570</v>
      </c>
      <c r="B240" s="47">
        <v>10</v>
      </c>
      <c r="C240" s="47">
        <v>6</v>
      </c>
      <c r="D240" s="47">
        <v>23</v>
      </c>
      <c r="E240" s="37">
        <v>-3.9605999999999999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1" spans="1:6" x14ac:dyDescent="0.25">
      <c r="A241" s="29">
        <v>45570</v>
      </c>
      <c r="B241" s="47">
        <v>10</v>
      </c>
      <c r="C241" s="47">
        <v>6</v>
      </c>
      <c r="D241" s="47">
        <v>24</v>
      </c>
      <c r="E241" s="37">
        <v>4.8596000000000004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2" spans="1:6" x14ac:dyDescent="0.25">
      <c r="A242" s="29">
        <v>45571</v>
      </c>
      <c r="B242" s="47">
        <v>10</v>
      </c>
      <c r="C242" s="47">
        <v>7</v>
      </c>
      <c r="D242" s="47">
        <v>1</v>
      </c>
      <c r="E242" s="37">
        <v>2.5217999999999998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3" spans="1:6" x14ac:dyDescent="0.25">
      <c r="A243" s="29">
        <v>45571</v>
      </c>
      <c r="B243" s="47">
        <v>10</v>
      </c>
      <c r="C243" s="47">
        <v>7</v>
      </c>
      <c r="D243" s="47">
        <v>2</v>
      </c>
      <c r="E243" s="37">
        <v>3.9089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4" spans="1:6" x14ac:dyDescent="0.25">
      <c r="A244" s="29">
        <v>45571</v>
      </c>
      <c r="B244" s="47">
        <v>10</v>
      </c>
      <c r="C244" s="47">
        <v>7</v>
      </c>
      <c r="D244" s="47">
        <v>3</v>
      </c>
      <c r="E244" s="37">
        <v>8.0874000000000006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5" spans="1:6" x14ac:dyDescent="0.25">
      <c r="A245" s="29">
        <v>45571</v>
      </c>
      <c r="B245" s="47">
        <v>10</v>
      </c>
      <c r="C245" s="47">
        <v>7</v>
      </c>
      <c r="D245" s="47">
        <v>4</v>
      </c>
      <c r="E245" s="37">
        <v>8.4367000000000001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6" spans="1:6" x14ac:dyDescent="0.25">
      <c r="A246" s="29">
        <v>45571</v>
      </c>
      <c r="B246" s="47">
        <v>10</v>
      </c>
      <c r="C246" s="47">
        <v>7</v>
      </c>
      <c r="D246" s="47">
        <v>5</v>
      </c>
      <c r="E246" s="37">
        <v>8.5350000000000001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7" spans="1:6" x14ac:dyDescent="0.25">
      <c r="A247" s="29">
        <v>45571</v>
      </c>
      <c r="B247" s="47">
        <v>10</v>
      </c>
      <c r="C247" s="47">
        <v>7</v>
      </c>
      <c r="D247" s="47">
        <v>6</v>
      </c>
      <c r="E247" s="37">
        <v>7.8658999999999999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8" spans="1:6" x14ac:dyDescent="0.25">
      <c r="A248" s="29">
        <v>45571</v>
      </c>
      <c r="B248" s="47">
        <v>10</v>
      </c>
      <c r="C248" s="47">
        <v>7</v>
      </c>
      <c r="D248" s="47">
        <v>7</v>
      </c>
      <c r="E248" s="37">
        <v>7.9012000000000002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49" spans="1:6" x14ac:dyDescent="0.25">
      <c r="A249" s="29">
        <v>45571</v>
      </c>
      <c r="B249" s="47">
        <v>10</v>
      </c>
      <c r="C249" s="47">
        <v>7</v>
      </c>
      <c r="D249" s="47">
        <v>8</v>
      </c>
      <c r="E249" s="37">
        <v>14.0525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0" spans="1:6" x14ac:dyDescent="0.25">
      <c r="A250" s="29">
        <v>45571</v>
      </c>
      <c r="B250" s="47">
        <v>10</v>
      </c>
      <c r="C250" s="47">
        <v>7</v>
      </c>
      <c r="D250" s="47">
        <v>9</v>
      </c>
      <c r="E250" s="37">
        <v>21.291799999999999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1" spans="1:6" x14ac:dyDescent="0.25">
      <c r="A251" s="29">
        <v>45571</v>
      </c>
      <c r="B251" s="47">
        <v>10</v>
      </c>
      <c r="C251" s="47">
        <v>7</v>
      </c>
      <c r="D251" s="47">
        <v>10</v>
      </c>
      <c r="E251" s="37">
        <v>20.576499999999999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2" spans="1:6" x14ac:dyDescent="0.25">
      <c r="A252" s="29">
        <v>45571</v>
      </c>
      <c r="B252" s="47">
        <v>10</v>
      </c>
      <c r="C252" s="47">
        <v>7</v>
      </c>
      <c r="D252" s="47">
        <v>11</v>
      </c>
      <c r="E252" s="37">
        <v>13.073700000000001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3" spans="1:6" x14ac:dyDescent="0.25">
      <c r="A253" s="29">
        <v>45571</v>
      </c>
      <c r="B253" s="47">
        <v>10</v>
      </c>
      <c r="C253" s="47">
        <v>7</v>
      </c>
      <c r="D253" s="47">
        <v>12</v>
      </c>
      <c r="E253" s="37">
        <v>21.8032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4" spans="1:6" x14ac:dyDescent="0.25">
      <c r="A254" s="29">
        <v>45571</v>
      </c>
      <c r="B254" s="47">
        <v>10</v>
      </c>
      <c r="C254" s="47">
        <v>7</v>
      </c>
      <c r="D254" s="47">
        <v>13</v>
      </c>
      <c r="E254" s="37">
        <v>23.942900000000002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5" spans="1:6" x14ac:dyDescent="0.25">
      <c r="A255" s="29">
        <v>45571</v>
      </c>
      <c r="B255" s="47">
        <v>10</v>
      </c>
      <c r="C255" s="47">
        <v>7</v>
      </c>
      <c r="D255" s="47">
        <v>14</v>
      </c>
      <c r="E255" s="37">
        <v>26.034800000000001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6" spans="1:6" x14ac:dyDescent="0.25">
      <c r="A256" s="29">
        <v>45571</v>
      </c>
      <c r="B256" s="47">
        <v>10</v>
      </c>
      <c r="C256" s="47">
        <v>7</v>
      </c>
      <c r="D256" s="47">
        <v>15</v>
      </c>
      <c r="E256" s="37">
        <v>32.033099999999997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7" spans="1:6" x14ac:dyDescent="0.25">
      <c r="A257" s="29">
        <v>45571</v>
      </c>
      <c r="B257" s="47">
        <v>10</v>
      </c>
      <c r="C257" s="47">
        <v>7</v>
      </c>
      <c r="D257" s="47">
        <v>16</v>
      </c>
      <c r="E257" s="37">
        <v>38.5503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8" spans="1:6" x14ac:dyDescent="0.25">
      <c r="A258" s="29">
        <v>45571</v>
      </c>
      <c r="B258" s="47">
        <v>10</v>
      </c>
      <c r="C258" s="47">
        <v>7</v>
      </c>
      <c r="D258" s="47">
        <v>17</v>
      </c>
      <c r="E258" s="37">
        <v>49.0764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59" spans="1:6" x14ac:dyDescent="0.25">
      <c r="A259" s="29">
        <v>45571</v>
      </c>
      <c r="B259" s="47">
        <v>10</v>
      </c>
      <c r="C259" s="47">
        <v>7</v>
      </c>
      <c r="D259" s="47">
        <v>18</v>
      </c>
      <c r="E259" s="37">
        <v>168.11850000000001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0" spans="1:6" x14ac:dyDescent="0.25">
      <c r="A260" s="29">
        <v>45571</v>
      </c>
      <c r="B260" s="47">
        <v>10</v>
      </c>
      <c r="C260" s="47">
        <v>7</v>
      </c>
      <c r="D260" s="47">
        <v>19</v>
      </c>
      <c r="E260" s="37">
        <v>52.846800000000002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1" spans="1:6" x14ac:dyDescent="0.25">
      <c r="A261" s="29">
        <v>45571</v>
      </c>
      <c r="B261" s="47">
        <v>10</v>
      </c>
      <c r="C261" s="47">
        <v>7</v>
      </c>
      <c r="D261" s="47">
        <v>20</v>
      </c>
      <c r="E261" s="37">
        <v>37.286000000000001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2" spans="1:6" x14ac:dyDescent="0.25">
      <c r="A262" s="29">
        <v>45571</v>
      </c>
      <c r="B262" s="47">
        <v>10</v>
      </c>
      <c r="C262" s="47">
        <v>7</v>
      </c>
      <c r="D262" s="47">
        <v>21</v>
      </c>
      <c r="E262" s="37">
        <v>49.801900000000003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3" spans="1:6" x14ac:dyDescent="0.25">
      <c r="A263" s="29">
        <v>45571</v>
      </c>
      <c r="B263" s="47">
        <v>10</v>
      </c>
      <c r="C263" s="47">
        <v>7</v>
      </c>
      <c r="D263" s="47">
        <v>22</v>
      </c>
      <c r="E263" s="37">
        <v>42.597299999999997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4" spans="1:6" x14ac:dyDescent="0.25">
      <c r="A264" s="29">
        <v>45571</v>
      </c>
      <c r="B264" s="47">
        <v>10</v>
      </c>
      <c r="C264" s="47">
        <v>7</v>
      </c>
      <c r="D264" s="47">
        <v>23</v>
      </c>
      <c r="E264" s="37">
        <v>47.629399999999997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5" spans="1:6" x14ac:dyDescent="0.25">
      <c r="A265" s="29">
        <v>45571</v>
      </c>
      <c r="B265" s="47">
        <v>10</v>
      </c>
      <c r="C265" s="47">
        <v>7</v>
      </c>
      <c r="D265" s="47">
        <v>24</v>
      </c>
      <c r="E265" s="37">
        <v>33.282899999999998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6" spans="1:6" x14ac:dyDescent="0.25">
      <c r="A266" s="29">
        <v>45572</v>
      </c>
      <c r="B266" s="47">
        <v>10</v>
      </c>
      <c r="C266" s="47">
        <v>1</v>
      </c>
      <c r="D266" s="47">
        <v>1</v>
      </c>
      <c r="E266" s="37">
        <v>30.047000000000001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7" spans="1:6" x14ac:dyDescent="0.25">
      <c r="A267" s="29">
        <v>45572</v>
      </c>
      <c r="B267" s="47">
        <v>10</v>
      </c>
      <c r="C267" s="47">
        <v>1</v>
      </c>
      <c r="D267" s="47">
        <v>2</v>
      </c>
      <c r="E267" s="37">
        <v>32.6265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8" spans="1:6" x14ac:dyDescent="0.25">
      <c r="A268" s="29">
        <v>45572</v>
      </c>
      <c r="B268" s="47">
        <v>10</v>
      </c>
      <c r="C268" s="47">
        <v>1</v>
      </c>
      <c r="D268" s="47">
        <v>3</v>
      </c>
      <c r="E268" s="37">
        <v>28.496200000000002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69" spans="1:6" x14ac:dyDescent="0.25">
      <c r="A269" s="29">
        <v>45572</v>
      </c>
      <c r="B269" s="47">
        <v>10</v>
      </c>
      <c r="C269" s="47">
        <v>1</v>
      </c>
      <c r="D269" s="47">
        <v>4</v>
      </c>
      <c r="E269" s="37">
        <v>37.915100000000002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0" spans="1:6" x14ac:dyDescent="0.25">
      <c r="A270" s="29">
        <v>45572</v>
      </c>
      <c r="B270" s="47">
        <v>10</v>
      </c>
      <c r="C270" s="47">
        <v>1</v>
      </c>
      <c r="D270" s="47">
        <v>5</v>
      </c>
      <c r="E270" s="37">
        <v>36.822699999999998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1" spans="1:6" x14ac:dyDescent="0.25">
      <c r="A271" s="29">
        <v>45572</v>
      </c>
      <c r="B271" s="47">
        <v>10</v>
      </c>
      <c r="C271" s="47">
        <v>1</v>
      </c>
      <c r="D271" s="47">
        <v>6</v>
      </c>
      <c r="E271" s="37">
        <v>31.981100000000001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2" spans="1:6" x14ac:dyDescent="0.25">
      <c r="A272" s="29">
        <v>45572</v>
      </c>
      <c r="B272" s="47">
        <v>10</v>
      </c>
      <c r="C272" s="47">
        <v>1</v>
      </c>
      <c r="D272" s="47">
        <v>7</v>
      </c>
      <c r="E272" s="37">
        <v>30.018699999999999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3" spans="1:6" x14ac:dyDescent="0.25">
      <c r="A273" s="29">
        <v>45572</v>
      </c>
      <c r="B273" s="47">
        <v>10</v>
      </c>
      <c r="C273" s="47">
        <v>1</v>
      </c>
      <c r="D273" s="47">
        <v>8</v>
      </c>
      <c r="E273" s="37">
        <v>18.4602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4" spans="1:6" x14ac:dyDescent="0.25">
      <c r="A274" s="29">
        <v>45572</v>
      </c>
      <c r="B274" s="47">
        <v>10</v>
      </c>
      <c r="C274" s="47">
        <v>1</v>
      </c>
      <c r="D274" s="47">
        <v>9</v>
      </c>
      <c r="E274" s="37">
        <v>21.9255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5" spans="1:6" x14ac:dyDescent="0.25">
      <c r="A275" s="29">
        <v>45572</v>
      </c>
      <c r="B275" s="47">
        <v>10</v>
      </c>
      <c r="C275" s="47">
        <v>1</v>
      </c>
      <c r="D275" s="47">
        <v>10</v>
      </c>
      <c r="E275" s="37">
        <v>32.401400000000002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6" spans="1:6" x14ac:dyDescent="0.25">
      <c r="A276" s="29">
        <v>45572</v>
      </c>
      <c r="B276" s="47">
        <v>10</v>
      </c>
      <c r="C276" s="47">
        <v>1</v>
      </c>
      <c r="D276" s="47">
        <v>11</v>
      </c>
      <c r="E276" s="37">
        <v>32.658200000000001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7" spans="1:6" x14ac:dyDescent="0.25">
      <c r="A277" s="29">
        <v>45572</v>
      </c>
      <c r="B277" s="47">
        <v>10</v>
      </c>
      <c r="C277" s="47">
        <v>1</v>
      </c>
      <c r="D277" s="47">
        <v>12</v>
      </c>
      <c r="E277" s="37">
        <v>41.044499999999999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8" spans="1:6" x14ac:dyDescent="0.25">
      <c r="A278" s="29">
        <v>45572</v>
      </c>
      <c r="B278" s="47">
        <v>10</v>
      </c>
      <c r="C278" s="47">
        <v>1</v>
      </c>
      <c r="D278" s="47">
        <v>13</v>
      </c>
      <c r="E278" s="37">
        <v>39.617400000000004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79" spans="1:6" x14ac:dyDescent="0.25">
      <c r="A279" s="29">
        <v>45572</v>
      </c>
      <c r="B279" s="47">
        <v>10</v>
      </c>
      <c r="C279" s="47">
        <v>1</v>
      </c>
      <c r="D279" s="47">
        <v>14</v>
      </c>
      <c r="E279" s="37">
        <v>38.473599999999998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0" spans="1:6" x14ac:dyDescent="0.25">
      <c r="A280" s="29">
        <v>45572</v>
      </c>
      <c r="B280" s="47">
        <v>10</v>
      </c>
      <c r="C280" s="47">
        <v>1</v>
      </c>
      <c r="D280" s="47">
        <v>15</v>
      </c>
      <c r="E280" s="37">
        <v>41.933300000000003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1" spans="1:6" x14ac:dyDescent="0.25">
      <c r="A281" s="29">
        <v>45572</v>
      </c>
      <c r="B281" s="47">
        <v>10</v>
      </c>
      <c r="C281" s="47">
        <v>1</v>
      </c>
      <c r="D281" s="47">
        <v>16</v>
      </c>
      <c r="E281" s="37">
        <v>50.721200000000003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2" spans="1:6" x14ac:dyDescent="0.25">
      <c r="A282" s="29">
        <v>45572</v>
      </c>
      <c r="B282" s="47">
        <v>10</v>
      </c>
      <c r="C282" s="47">
        <v>1</v>
      </c>
      <c r="D282" s="47">
        <v>17</v>
      </c>
      <c r="E282" s="37">
        <v>91.440299999999993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3" spans="1:6" x14ac:dyDescent="0.25">
      <c r="A283" s="29">
        <v>45572</v>
      </c>
      <c r="B283" s="47">
        <v>10</v>
      </c>
      <c r="C283" s="47">
        <v>1</v>
      </c>
      <c r="D283" s="47">
        <v>18</v>
      </c>
      <c r="E283" s="37">
        <v>232.93299999999999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4" spans="1:6" x14ac:dyDescent="0.25">
      <c r="A284" s="29">
        <v>45572</v>
      </c>
      <c r="B284" s="47">
        <v>10</v>
      </c>
      <c r="C284" s="47">
        <v>1</v>
      </c>
      <c r="D284" s="47">
        <v>19</v>
      </c>
      <c r="E284" s="37">
        <v>104.6648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5" spans="1:6" x14ac:dyDescent="0.25">
      <c r="A285" s="29">
        <v>45572</v>
      </c>
      <c r="B285" s="47">
        <v>10</v>
      </c>
      <c r="C285" s="47">
        <v>1</v>
      </c>
      <c r="D285" s="47">
        <v>20</v>
      </c>
      <c r="E285" s="37">
        <v>27.5334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6" spans="1:6" x14ac:dyDescent="0.25">
      <c r="A286" s="29">
        <v>45572</v>
      </c>
      <c r="B286" s="47">
        <v>10</v>
      </c>
      <c r="C286" s="47">
        <v>1</v>
      </c>
      <c r="D286" s="47">
        <v>21</v>
      </c>
      <c r="E286" s="37">
        <v>54.133800000000001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7" spans="1:6" x14ac:dyDescent="0.25">
      <c r="A287" s="29">
        <v>45572</v>
      </c>
      <c r="B287" s="47">
        <v>10</v>
      </c>
      <c r="C287" s="47">
        <v>1</v>
      </c>
      <c r="D287" s="47">
        <v>22</v>
      </c>
      <c r="E287" s="37">
        <v>46.071199999999997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8" spans="1:6" x14ac:dyDescent="0.25">
      <c r="A288" s="29">
        <v>45572</v>
      </c>
      <c r="B288" s="47">
        <v>10</v>
      </c>
      <c r="C288" s="47">
        <v>1</v>
      </c>
      <c r="D288" s="47">
        <v>23</v>
      </c>
      <c r="E288" s="37">
        <v>42.903199999999998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89" spans="1:6" x14ac:dyDescent="0.25">
      <c r="A289" s="29">
        <v>45572</v>
      </c>
      <c r="B289" s="47">
        <v>10</v>
      </c>
      <c r="C289" s="47">
        <v>1</v>
      </c>
      <c r="D289" s="47">
        <v>24</v>
      </c>
      <c r="E289" s="37">
        <v>28.278199999999998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0" spans="1:6" x14ac:dyDescent="0.25">
      <c r="A290" s="29">
        <v>45573</v>
      </c>
      <c r="B290" s="47">
        <v>10</v>
      </c>
      <c r="C290" s="47">
        <v>2</v>
      </c>
      <c r="D290" s="47">
        <v>1</v>
      </c>
      <c r="E290" s="37">
        <v>15.0692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1" spans="1:6" x14ac:dyDescent="0.25">
      <c r="A291" s="29">
        <v>45573</v>
      </c>
      <c r="B291" s="47">
        <v>10</v>
      </c>
      <c r="C291" s="47">
        <v>2</v>
      </c>
      <c r="D291" s="47">
        <v>2</v>
      </c>
      <c r="E291" s="37">
        <v>25.6174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2" spans="1:6" x14ac:dyDescent="0.25">
      <c r="A292" s="29">
        <v>45573</v>
      </c>
      <c r="B292" s="47">
        <v>10</v>
      </c>
      <c r="C292" s="47">
        <v>2</v>
      </c>
      <c r="D292" s="47">
        <v>3</v>
      </c>
      <c r="E292" s="37">
        <v>15.635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3" spans="1:6" x14ac:dyDescent="0.25">
      <c r="A293" s="29">
        <v>45573</v>
      </c>
      <c r="B293" s="47">
        <v>10</v>
      </c>
      <c r="C293" s="47">
        <v>2</v>
      </c>
      <c r="D293" s="47">
        <v>4</v>
      </c>
      <c r="E293" s="37">
        <v>12.145200000000001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4" spans="1:6" x14ac:dyDescent="0.25">
      <c r="A294" s="29">
        <v>45573</v>
      </c>
      <c r="B294" s="47">
        <v>10</v>
      </c>
      <c r="C294" s="47">
        <v>2</v>
      </c>
      <c r="D294" s="47">
        <v>5</v>
      </c>
      <c r="E294" s="37">
        <v>11.9092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5" spans="1:6" x14ac:dyDescent="0.25">
      <c r="A295" s="29">
        <v>45573</v>
      </c>
      <c r="B295" s="47">
        <v>10</v>
      </c>
      <c r="C295" s="47">
        <v>2</v>
      </c>
      <c r="D295" s="47">
        <v>6</v>
      </c>
      <c r="E295" s="37">
        <v>12.868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6" spans="1:6" x14ac:dyDescent="0.25">
      <c r="A296" s="29">
        <v>45573</v>
      </c>
      <c r="B296" s="47">
        <v>10</v>
      </c>
      <c r="C296" s="47">
        <v>2</v>
      </c>
      <c r="D296" s="47">
        <v>7</v>
      </c>
      <c r="E296" s="37">
        <v>18.092600000000001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7" spans="1:6" x14ac:dyDescent="0.25">
      <c r="A297" s="29">
        <v>45573</v>
      </c>
      <c r="B297" s="47">
        <v>10</v>
      </c>
      <c r="C297" s="47">
        <v>2</v>
      </c>
      <c r="D297" s="47">
        <v>8</v>
      </c>
      <c r="E297" s="37">
        <v>-1.1879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8" spans="1:6" x14ac:dyDescent="0.25">
      <c r="A298" s="29">
        <v>45573</v>
      </c>
      <c r="B298" s="47">
        <v>10</v>
      </c>
      <c r="C298" s="47">
        <v>2</v>
      </c>
      <c r="D298" s="47">
        <v>9</v>
      </c>
      <c r="E298" s="37">
        <v>9.9761000000000006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299" spans="1:6" x14ac:dyDescent="0.25">
      <c r="A299" s="29">
        <v>45573</v>
      </c>
      <c r="B299" s="47">
        <v>10</v>
      </c>
      <c r="C299" s="47">
        <v>2</v>
      </c>
      <c r="D299" s="47">
        <v>10</v>
      </c>
      <c r="E299" s="37">
        <v>6.8681999999999999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0" spans="1:6" x14ac:dyDescent="0.25">
      <c r="A300" s="29">
        <v>45573</v>
      </c>
      <c r="B300" s="47">
        <v>10</v>
      </c>
      <c r="C300" s="47">
        <v>2</v>
      </c>
      <c r="D300" s="47">
        <v>11</v>
      </c>
      <c r="E300" s="37">
        <v>5.2164999999999999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1" spans="1:6" x14ac:dyDescent="0.25">
      <c r="A301" s="29">
        <v>45573</v>
      </c>
      <c r="B301" s="47">
        <v>10</v>
      </c>
      <c r="C301" s="47">
        <v>2</v>
      </c>
      <c r="D301" s="47">
        <v>12</v>
      </c>
      <c r="E301" s="37">
        <v>33.713900000000002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2" spans="1:6" x14ac:dyDescent="0.25">
      <c r="A302" s="29">
        <v>45573</v>
      </c>
      <c r="B302" s="47">
        <v>10</v>
      </c>
      <c r="C302" s="47">
        <v>2</v>
      </c>
      <c r="D302" s="47">
        <v>13</v>
      </c>
      <c r="E302" s="37">
        <v>39.9221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3" spans="1:6" x14ac:dyDescent="0.25">
      <c r="A303" s="29">
        <v>45573</v>
      </c>
      <c r="B303" s="47">
        <v>10</v>
      </c>
      <c r="C303" s="47">
        <v>2</v>
      </c>
      <c r="D303" s="47">
        <v>14</v>
      </c>
      <c r="E303" s="37">
        <v>45.472799999999999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4" spans="1:6" x14ac:dyDescent="0.25">
      <c r="A304" s="29">
        <v>45573</v>
      </c>
      <c r="B304" s="47">
        <v>10</v>
      </c>
      <c r="C304" s="47">
        <v>2</v>
      </c>
      <c r="D304" s="47">
        <v>15</v>
      </c>
      <c r="E304" s="37">
        <v>51.130699999999997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5" spans="1:6" x14ac:dyDescent="0.25">
      <c r="A305" s="29">
        <v>45573</v>
      </c>
      <c r="B305" s="47">
        <v>10</v>
      </c>
      <c r="C305" s="47">
        <v>2</v>
      </c>
      <c r="D305" s="47">
        <v>16</v>
      </c>
      <c r="E305" s="37">
        <v>59.631300000000003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6" spans="1:6" x14ac:dyDescent="0.25">
      <c r="A306" s="29">
        <v>45573</v>
      </c>
      <c r="B306" s="47">
        <v>10</v>
      </c>
      <c r="C306" s="47">
        <v>2</v>
      </c>
      <c r="D306" s="47">
        <v>17</v>
      </c>
      <c r="E306" s="37">
        <v>49.250100000000003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7" spans="1:6" x14ac:dyDescent="0.25">
      <c r="A307" s="29">
        <v>45573</v>
      </c>
      <c r="B307" s="47">
        <v>10</v>
      </c>
      <c r="C307" s="47">
        <v>2</v>
      </c>
      <c r="D307" s="47">
        <v>18</v>
      </c>
      <c r="E307" s="37">
        <v>117.0398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8" spans="1:6" x14ac:dyDescent="0.25">
      <c r="A308" s="29">
        <v>45573</v>
      </c>
      <c r="B308" s="47">
        <v>10</v>
      </c>
      <c r="C308" s="47">
        <v>2</v>
      </c>
      <c r="D308" s="47">
        <v>19</v>
      </c>
      <c r="E308" s="37">
        <v>23.100899999999999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09" spans="1:6" x14ac:dyDescent="0.25">
      <c r="A309" s="29">
        <v>45573</v>
      </c>
      <c r="B309" s="47">
        <v>10</v>
      </c>
      <c r="C309" s="47">
        <v>2</v>
      </c>
      <c r="D309" s="47">
        <v>20</v>
      </c>
      <c r="E309" s="37">
        <v>10.7502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0" spans="1:6" x14ac:dyDescent="0.25">
      <c r="A310" s="29">
        <v>45573</v>
      </c>
      <c r="B310" s="47">
        <v>10</v>
      </c>
      <c r="C310" s="47">
        <v>2</v>
      </c>
      <c r="D310" s="47">
        <v>21</v>
      </c>
      <c r="E310" s="37">
        <v>9.9197000000000006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1" spans="1:6" x14ac:dyDescent="0.25">
      <c r="A311" s="29">
        <v>45573</v>
      </c>
      <c r="B311" s="47">
        <v>10</v>
      </c>
      <c r="C311" s="47">
        <v>2</v>
      </c>
      <c r="D311" s="47">
        <v>22</v>
      </c>
      <c r="E311" s="37">
        <v>8.0104000000000006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2" spans="1:6" x14ac:dyDescent="0.25">
      <c r="A312" s="29">
        <v>45573</v>
      </c>
      <c r="B312" s="47">
        <v>10</v>
      </c>
      <c r="C312" s="47">
        <v>2</v>
      </c>
      <c r="D312" s="47">
        <v>23</v>
      </c>
      <c r="E312" s="37">
        <v>7.5701000000000001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3" spans="1:6" x14ac:dyDescent="0.25">
      <c r="A313" s="29">
        <v>45573</v>
      </c>
      <c r="B313" s="47">
        <v>10</v>
      </c>
      <c r="C313" s="47">
        <v>2</v>
      </c>
      <c r="D313" s="47">
        <v>24</v>
      </c>
      <c r="E313" s="37">
        <v>4.6401000000000003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4" spans="1:6" x14ac:dyDescent="0.25">
      <c r="A314" s="29">
        <v>45574</v>
      </c>
      <c r="B314" s="47">
        <v>10</v>
      </c>
      <c r="C314" s="47">
        <v>3</v>
      </c>
      <c r="D314" s="47">
        <v>1</v>
      </c>
      <c r="E314" s="37">
        <v>5.2377000000000002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5" spans="1:6" x14ac:dyDescent="0.25">
      <c r="A315" s="29">
        <v>45574</v>
      </c>
      <c r="B315" s="47">
        <v>10</v>
      </c>
      <c r="C315" s="47">
        <v>3</v>
      </c>
      <c r="D315" s="47">
        <v>2</v>
      </c>
      <c r="E315" s="37">
        <v>5.6660000000000004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6" spans="1:6" x14ac:dyDescent="0.25">
      <c r="A316" s="29">
        <v>45574</v>
      </c>
      <c r="B316" s="47">
        <v>10</v>
      </c>
      <c r="C316" s="47">
        <v>3</v>
      </c>
      <c r="D316" s="47">
        <v>3</v>
      </c>
      <c r="E316" s="37">
        <v>3.7917999999999998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7" spans="1:6" x14ac:dyDescent="0.25">
      <c r="A317" s="29">
        <v>45574</v>
      </c>
      <c r="B317" s="47">
        <v>10</v>
      </c>
      <c r="C317" s="47">
        <v>3</v>
      </c>
      <c r="D317" s="47">
        <v>4</v>
      </c>
      <c r="E317" s="37">
        <v>4.9809999999999999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8" spans="1:6" x14ac:dyDescent="0.25">
      <c r="A318" s="29">
        <v>45574</v>
      </c>
      <c r="B318" s="47">
        <v>10</v>
      </c>
      <c r="C318" s="47">
        <v>3</v>
      </c>
      <c r="D318" s="47">
        <v>5</v>
      </c>
      <c r="E318" s="37">
        <v>5.9001999999999999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19" spans="1:6" x14ac:dyDescent="0.25">
      <c r="A319" s="29">
        <v>45574</v>
      </c>
      <c r="B319" s="47">
        <v>10</v>
      </c>
      <c r="C319" s="47">
        <v>3</v>
      </c>
      <c r="D319" s="47">
        <v>6</v>
      </c>
      <c r="E319" s="37">
        <v>7.4852999999999996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0" spans="1:6" x14ac:dyDescent="0.25">
      <c r="A320" s="29">
        <v>45574</v>
      </c>
      <c r="B320" s="47">
        <v>10</v>
      </c>
      <c r="C320" s="47">
        <v>3</v>
      </c>
      <c r="D320" s="47">
        <v>7</v>
      </c>
      <c r="E320" s="37">
        <v>3.7395999999999998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1" spans="1:6" x14ac:dyDescent="0.25">
      <c r="A321" s="29">
        <v>45574</v>
      </c>
      <c r="B321" s="47">
        <v>10</v>
      </c>
      <c r="C321" s="47">
        <v>3</v>
      </c>
      <c r="D321" s="47">
        <v>8</v>
      </c>
      <c r="E321" s="37">
        <v>-1.6337999999999999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2" spans="1:6" x14ac:dyDescent="0.25">
      <c r="A322" s="29">
        <v>45574</v>
      </c>
      <c r="B322" s="47">
        <v>10</v>
      </c>
      <c r="C322" s="47">
        <v>3</v>
      </c>
      <c r="D322" s="47">
        <v>9</v>
      </c>
      <c r="E322" s="37">
        <v>11.4411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3" spans="1:6" x14ac:dyDescent="0.25">
      <c r="A323" s="29">
        <v>45574</v>
      </c>
      <c r="B323" s="47">
        <v>10</v>
      </c>
      <c r="C323" s="47">
        <v>3</v>
      </c>
      <c r="D323" s="47">
        <v>10</v>
      </c>
      <c r="E323" s="37">
        <v>11.7277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4" spans="1:6" x14ac:dyDescent="0.25">
      <c r="A324" s="29">
        <v>45574</v>
      </c>
      <c r="B324" s="47">
        <v>10</v>
      </c>
      <c r="C324" s="47">
        <v>3</v>
      </c>
      <c r="D324" s="47">
        <v>11</v>
      </c>
      <c r="E324" s="37">
        <v>29.064299999999999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5" spans="1:6" x14ac:dyDescent="0.25">
      <c r="A325" s="29">
        <v>45574</v>
      </c>
      <c r="B325" s="47">
        <v>10</v>
      </c>
      <c r="C325" s="47">
        <v>3</v>
      </c>
      <c r="D325" s="47">
        <v>12</v>
      </c>
      <c r="E325" s="37">
        <v>28.8645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6" spans="1:6" x14ac:dyDescent="0.25">
      <c r="A326" s="29">
        <v>45574</v>
      </c>
      <c r="B326" s="47">
        <v>10</v>
      </c>
      <c r="C326" s="47">
        <v>3</v>
      </c>
      <c r="D326" s="47">
        <v>13</v>
      </c>
      <c r="E326" s="37">
        <v>34.138199999999998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7" spans="1:6" x14ac:dyDescent="0.25">
      <c r="A327" s="29">
        <v>45574</v>
      </c>
      <c r="B327" s="47">
        <v>10</v>
      </c>
      <c r="C327" s="47">
        <v>3</v>
      </c>
      <c r="D327" s="47">
        <v>14</v>
      </c>
      <c r="E327" s="37">
        <v>32.460999999999999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8" spans="1:6" x14ac:dyDescent="0.25">
      <c r="A328" s="29">
        <v>45574</v>
      </c>
      <c r="B328" s="47">
        <v>10</v>
      </c>
      <c r="C328" s="47">
        <v>3</v>
      </c>
      <c r="D328" s="47">
        <v>15</v>
      </c>
      <c r="E328" s="37">
        <v>27.795300000000001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29" spans="1:6" x14ac:dyDescent="0.25">
      <c r="A329" s="29">
        <v>45574</v>
      </c>
      <c r="B329" s="47">
        <v>10</v>
      </c>
      <c r="C329" s="47">
        <v>3</v>
      </c>
      <c r="D329" s="47">
        <v>16</v>
      </c>
      <c r="E329" s="37">
        <v>34.825299999999999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0" spans="1:6" x14ac:dyDescent="0.25">
      <c r="A330" s="29">
        <v>45574</v>
      </c>
      <c r="B330" s="47">
        <v>10</v>
      </c>
      <c r="C330" s="47">
        <v>3</v>
      </c>
      <c r="D330" s="47">
        <v>17</v>
      </c>
      <c r="E330" s="37">
        <v>39.384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1" spans="1:6" x14ac:dyDescent="0.25">
      <c r="A331" s="29">
        <v>45574</v>
      </c>
      <c r="B331" s="47">
        <v>10</v>
      </c>
      <c r="C331" s="47">
        <v>3</v>
      </c>
      <c r="D331" s="47">
        <v>18</v>
      </c>
      <c r="E331" s="37">
        <v>55.756100000000004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2" spans="1:6" x14ac:dyDescent="0.25">
      <c r="A332" s="29">
        <v>45574</v>
      </c>
      <c r="B332" s="47">
        <v>10</v>
      </c>
      <c r="C332" s="47">
        <v>3</v>
      </c>
      <c r="D332" s="47">
        <v>19</v>
      </c>
      <c r="E332" s="37">
        <v>19.923400000000001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3" spans="1:6" x14ac:dyDescent="0.25">
      <c r="A333" s="29">
        <v>45574</v>
      </c>
      <c r="B333" s="47">
        <v>10</v>
      </c>
      <c r="C333" s="47">
        <v>3</v>
      </c>
      <c r="D333" s="47">
        <v>20</v>
      </c>
      <c r="E333" s="37">
        <v>13.837400000000001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4" spans="1:6" x14ac:dyDescent="0.25">
      <c r="A334" s="29">
        <v>45574</v>
      </c>
      <c r="B334" s="47">
        <v>10</v>
      </c>
      <c r="C334" s="47">
        <v>3</v>
      </c>
      <c r="D334" s="47">
        <v>21</v>
      </c>
      <c r="E334" s="37">
        <v>4.2458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5" spans="1:6" x14ac:dyDescent="0.25">
      <c r="A335" s="29">
        <v>45574</v>
      </c>
      <c r="B335" s="47">
        <v>10</v>
      </c>
      <c r="C335" s="47">
        <v>3</v>
      </c>
      <c r="D335" s="47">
        <v>22</v>
      </c>
      <c r="E335" s="37">
        <v>3.1859000000000002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6" spans="1:6" x14ac:dyDescent="0.25">
      <c r="A336" s="29">
        <v>45574</v>
      </c>
      <c r="B336" s="47">
        <v>10</v>
      </c>
      <c r="C336" s="47">
        <v>3</v>
      </c>
      <c r="D336" s="47">
        <v>23</v>
      </c>
      <c r="E336" s="37">
        <v>-0.15490000000000001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7" spans="1:6" x14ac:dyDescent="0.25">
      <c r="A337" s="29">
        <v>45574</v>
      </c>
      <c r="B337" s="47">
        <v>10</v>
      </c>
      <c r="C337" s="47">
        <v>3</v>
      </c>
      <c r="D337" s="47">
        <v>24</v>
      </c>
      <c r="E337" s="37">
        <v>-4.1600999999999999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8" spans="1:6" x14ac:dyDescent="0.25">
      <c r="A338" s="29">
        <v>45575</v>
      </c>
      <c r="B338" s="47">
        <v>10</v>
      </c>
      <c r="C338" s="47">
        <v>4</v>
      </c>
      <c r="D338" s="47">
        <v>1</v>
      </c>
      <c r="E338" s="37">
        <v>-17.5413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39" spans="1:6" x14ac:dyDescent="0.25">
      <c r="A339" s="29">
        <v>45575</v>
      </c>
      <c r="B339" s="47">
        <v>10</v>
      </c>
      <c r="C339" s="47">
        <v>4</v>
      </c>
      <c r="D339" s="47">
        <v>2</v>
      </c>
      <c r="E339" s="37">
        <v>-6.7423000000000002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0" spans="1:6" x14ac:dyDescent="0.25">
      <c r="A340" s="29">
        <v>45575</v>
      </c>
      <c r="B340" s="47">
        <v>10</v>
      </c>
      <c r="C340" s="47">
        <v>4</v>
      </c>
      <c r="D340" s="47">
        <v>3</v>
      </c>
      <c r="E340" s="37">
        <v>-3.0449999999999999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1" spans="1:6" x14ac:dyDescent="0.25">
      <c r="A341" s="29">
        <v>45575</v>
      </c>
      <c r="B341" s="47">
        <v>10</v>
      </c>
      <c r="C341" s="47">
        <v>4</v>
      </c>
      <c r="D341" s="47">
        <v>4</v>
      </c>
      <c r="E341" s="37">
        <v>-3.1474000000000002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2" spans="1:6" x14ac:dyDescent="0.25">
      <c r="A342" s="29">
        <v>45575</v>
      </c>
      <c r="B342" s="47">
        <v>10</v>
      </c>
      <c r="C342" s="47">
        <v>4</v>
      </c>
      <c r="D342" s="47">
        <v>5</v>
      </c>
      <c r="E342" s="37">
        <v>-4.3113999999999999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3" spans="1:6" x14ac:dyDescent="0.25">
      <c r="A343" s="29">
        <v>45575</v>
      </c>
      <c r="B343" s="47">
        <v>10</v>
      </c>
      <c r="C343" s="47">
        <v>4</v>
      </c>
      <c r="D343" s="47">
        <v>6</v>
      </c>
      <c r="E343" s="37">
        <v>-3.5293999999999999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4" spans="1:6" x14ac:dyDescent="0.25">
      <c r="A344" s="29">
        <v>45575</v>
      </c>
      <c r="B344" s="47">
        <v>10</v>
      </c>
      <c r="C344" s="47">
        <v>4</v>
      </c>
      <c r="D344" s="47">
        <v>7</v>
      </c>
      <c r="E344" s="37">
        <v>-4.9391999999999996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5" spans="1:6" x14ac:dyDescent="0.25">
      <c r="A345" s="29">
        <v>45575</v>
      </c>
      <c r="B345" s="47">
        <v>10</v>
      </c>
      <c r="C345" s="47">
        <v>4</v>
      </c>
      <c r="D345" s="47">
        <v>8</v>
      </c>
      <c r="E345" s="37">
        <v>0.79079999999999995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6" spans="1:6" x14ac:dyDescent="0.25">
      <c r="A346" s="29">
        <v>45575</v>
      </c>
      <c r="B346" s="47">
        <v>10</v>
      </c>
      <c r="C346" s="47">
        <v>4</v>
      </c>
      <c r="D346" s="47">
        <v>9</v>
      </c>
      <c r="E346" s="37">
        <v>15.559100000000001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7" spans="1:6" x14ac:dyDescent="0.25">
      <c r="A347" s="29">
        <v>45575</v>
      </c>
      <c r="B347" s="47">
        <v>10</v>
      </c>
      <c r="C347" s="47">
        <v>4</v>
      </c>
      <c r="D347" s="47">
        <v>10</v>
      </c>
      <c r="E347" s="37">
        <v>20.254300000000001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8" spans="1:6" x14ac:dyDescent="0.25">
      <c r="A348" s="29">
        <v>45575</v>
      </c>
      <c r="B348" s="47">
        <v>10</v>
      </c>
      <c r="C348" s="47">
        <v>4</v>
      </c>
      <c r="D348" s="47">
        <v>11</v>
      </c>
      <c r="E348" s="37">
        <v>20.410900000000002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49" spans="1:6" x14ac:dyDescent="0.25">
      <c r="A349" s="29">
        <v>45575</v>
      </c>
      <c r="B349" s="47">
        <v>10</v>
      </c>
      <c r="C349" s="47">
        <v>4</v>
      </c>
      <c r="D349" s="47">
        <v>12</v>
      </c>
      <c r="E349" s="37">
        <v>32.691499999999998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0" spans="1:6" x14ac:dyDescent="0.25">
      <c r="A350" s="29">
        <v>45575</v>
      </c>
      <c r="B350" s="47">
        <v>10</v>
      </c>
      <c r="C350" s="47">
        <v>4</v>
      </c>
      <c r="D350" s="47">
        <v>13</v>
      </c>
      <c r="E350" s="37">
        <v>36.5501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1" spans="1:6" x14ac:dyDescent="0.25">
      <c r="A351" s="29">
        <v>45575</v>
      </c>
      <c r="B351" s="47">
        <v>10</v>
      </c>
      <c r="C351" s="47">
        <v>4</v>
      </c>
      <c r="D351" s="47">
        <v>14</v>
      </c>
      <c r="E351" s="37">
        <v>35.589300000000001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2" spans="1:6" x14ac:dyDescent="0.25">
      <c r="A352" s="29">
        <v>45575</v>
      </c>
      <c r="B352" s="47">
        <v>10</v>
      </c>
      <c r="C352" s="47">
        <v>4</v>
      </c>
      <c r="D352" s="47">
        <v>15</v>
      </c>
      <c r="E352" s="37">
        <v>37.463900000000002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3" spans="1:6" x14ac:dyDescent="0.25">
      <c r="A353" s="29">
        <v>45575</v>
      </c>
      <c r="B353" s="47">
        <v>10</v>
      </c>
      <c r="C353" s="47">
        <v>4</v>
      </c>
      <c r="D353" s="47">
        <v>16</v>
      </c>
      <c r="E353" s="37">
        <v>33.852400000000003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4" spans="1:6" x14ac:dyDescent="0.25">
      <c r="A354" s="29">
        <v>45575</v>
      </c>
      <c r="B354" s="47">
        <v>10</v>
      </c>
      <c r="C354" s="47">
        <v>4</v>
      </c>
      <c r="D354" s="47">
        <v>17</v>
      </c>
      <c r="E354" s="37">
        <v>50.919800000000002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5" spans="1:6" x14ac:dyDescent="0.25">
      <c r="A355" s="29">
        <v>45575</v>
      </c>
      <c r="B355" s="47">
        <v>10</v>
      </c>
      <c r="C355" s="47">
        <v>4</v>
      </c>
      <c r="D355" s="47">
        <v>18</v>
      </c>
      <c r="E355" s="37">
        <v>53.683900000000001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6" spans="1:6" x14ac:dyDescent="0.25">
      <c r="A356" s="29">
        <v>45575</v>
      </c>
      <c r="B356" s="47">
        <v>10</v>
      </c>
      <c r="C356" s="47">
        <v>4</v>
      </c>
      <c r="D356" s="47">
        <v>19</v>
      </c>
      <c r="E356" s="37">
        <v>26.7498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7" spans="1:6" x14ac:dyDescent="0.25">
      <c r="A357" s="29">
        <v>45575</v>
      </c>
      <c r="B357" s="47">
        <v>10</v>
      </c>
      <c r="C357" s="47">
        <v>4</v>
      </c>
      <c r="D357" s="47">
        <v>20</v>
      </c>
      <c r="E357" s="37">
        <v>12.2067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8" spans="1:6" x14ac:dyDescent="0.25">
      <c r="A358" s="29">
        <v>45575</v>
      </c>
      <c r="B358" s="47">
        <v>10</v>
      </c>
      <c r="C358" s="47">
        <v>4</v>
      </c>
      <c r="D358" s="47">
        <v>21</v>
      </c>
      <c r="E358" s="37">
        <v>11.403600000000001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59" spans="1:6" x14ac:dyDescent="0.25">
      <c r="A359" s="29">
        <v>45575</v>
      </c>
      <c r="B359" s="47">
        <v>10</v>
      </c>
      <c r="C359" s="47">
        <v>4</v>
      </c>
      <c r="D359" s="47">
        <v>22</v>
      </c>
      <c r="E359" s="37">
        <v>1.0757000000000001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0" spans="1:6" x14ac:dyDescent="0.25">
      <c r="A360" s="29">
        <v>45575</v>
      </c>
      <c r="B360" s="47">
        <v>10</v>
      </c>
      <c r="C360" s="47">
        <v>4</v>
      </c>
      <c r="D360" s="47">
        <v>23</v>
      </c>
      <c r="E360" s="37">
        <v>-4.5782999999999996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1" spans="1:6" x14ac:dyDescent="0.25">
      <c r="A361" s="29">
        <v>45575</v>
      </c>
      <c r="B361" s="47">
        <v>10</v>
      </c>
      <c r="C361" s="47">
        <v>4</v>
      </c>
      <c r="D361" s="47">
        <v>24</v>
      </c>
      <c r="E361" s="37">
        <v>-4.3487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2" spans="1:6" x14ac:dyDescent="0.25">
      <c r="A362" s="29">
        <v>45576</v>
      </c>
      <c r="B362" s="47">
        <v>10</v>
      </c>
      <c r="C362" s="47">
        <v>5</v>
      </c>
      <c r="D362" s="47">
        <v>1</v>
      </c>
      <c r="E362" s="37">
        <v>-3.3799000000000001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3" spans="1:6" x14ac:dyDescent="0.25">
      <c r="A363" s="29">
        <v>45576</v>
      </c>
      <c r="B363" s="47">
        <v>10</v>
      </c>
      <c r="C363" s="47">
        <v>5</v>
      </c>
      <c r="D363" s="47">
        <v>2</v>
      </c>
      <c r="E363" s="37">
        <v>-2.9182000000000001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4" spans="1:6" x14ac:dyDescent="0.25">
      <c r="A364" s="29">
        <v>45576</v>
      </c>
      <c r="B364" s="47">
        <v>10</v>
      </c>
      <c r="C364" s="47">
        <v>5</v>
      </c>
      <c r="D364" s="47">
        <v>3</v>
      </c>
      <c r="E364" s="37">
        <v>-1.0529999999999999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5" spans="1:6" x14ac:dyDescent="0.25">
      <c r="A365" s="29">
        <v>45576</v>
      </c>
      <c r="B365" s="47">
        <v>10</v>
      </c>
      <c r="C365" s="47">
        <v>5</v>
      </c>
      <c r="D365" s="47">
        <v>4</v>
      </c>
      <c r="E365" s="37">
        <v>-1.1548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6" spans="1:6" x14ac:dyDescent="0.25">
      <c r="A366" s="29">
        <v>45576</v>
      </c>
      <c r="B366" s="47">
        <v>10</v>
      </c>
      <c r="C366" s="47">
        <v>5</v>
      </c>
      <c r="D366" s="47">
        <v>5</v>
      </c>
      <c r="E366" s="37">
        <v>-3.2132999999999998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7" spans="1:6" x14ac:dyDescent="0.25">
      <c r="A367" s="29">
        <v>45576</v>
      </c>
      <c r="B367" s="47">
        <v>10</v>
      </c>
      <c r="C367" s="47">
        <v>5</v>
      </c>
      <c r="D367" s="47">
        <v>6</v>
      </c>
      <c r="E367" s="37">
        <v>-2.4990999999999999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8" spans="1:6" x14ac:dyDescent="0.25">
      <c r="A368" s="29">
        <v>45576</v>
      </c>
      <c r="B368" s="47">
        <v>10</v>
      </c>
      <c r="C368" s="47">
        <v>5</v>
      </c>
      <c r="D368" s="47">
        <v>7</v>
      </c>
      <c r="E368" s="37">
        <v>1.1005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69" spans="1:6" x14ac:dyDescent="0.25">
      <c r="A369" s="29">
        <v>45576</v>
      </c>
      <c r="B369" s="47">
        <v>10</v>
      </c>
      <c r="C369" s="47">
        <v>5</v>
      </c>
      <c r="D369" s="47">
        <v>8</v>
      </c>
      <c r="E369" s="37">
        <v>4.7621000000000002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0" spans="1:6" x14ac:dyDescent="0.25">
      <c r="A370" s="29">
        <v>45576</v>
      </c>
      <c r="B370" s="47">
        <v>10</v>
      </c>
      <c r="C370" s="47">
        <v>5</v>
      </c>
      <c r="D370" s="47">
        <v>9</v>
      </c>
      <c r="E370" s="37">
        <v>2.4836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1" spans="1:6" x14ac:dyDescent="0.25">
      <c r="A371" s="29">
        <v>45576</v>
      </c>
      <c r="B371" s="47">
        <v>10</v>
      </c>
      <c r="C371" s="47">
        <v>5</v>
      </c>
      <c r="D371" s="47">
        <v>10</v>
      </c>
      <c r="E371" s="37">
        <v>8.3552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2" spans="1:6" x14ac:dyDescent="0.25">
      <c r="A372" s="29">
        <v>45576</v>
      </c>
      <c r="B372" s="47">
        <v>10</v>
      </c>
      <c r="C372" s="47">
        <v>5</v>
      </c>
      <c r="D372" s="47">
        <v>11</v>
      </c>
      <c r="E372" s="37">
        <v>24.996600000000001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3" spans="1:6" x14ac:dyDescent="0.25">
      <c r="A373" s="29">
        <v>45576</v>
      </c>
      <c r="B373" s="47">
        <v>10</v>
      </c>
      <c r="C373" s="47">
        <v>5</v>
      </c>
      <c r="D373" s="47">
        <v>12</v>
      </c>
      <c r="E373" s="37">
        <v>32.6492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4" spans="1:6" x14ac:dyDescent="0.25">
      <c r="A374" s="29">
        <v>45576</v>
      </c>
      <c r="B374" s="47">
        <v>10</v>
      </c>
      <c r="C374" s="47">
        <v>5</v>
      </c>
      <c r="D374" s="47">
        <v>13</v>
      </c>
      <c r="E374" s="37">
        <v>42.0595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5" spans="1:6" x14ac:dyDescent="0.25">
      <c r="A375" s="29">
        <v>45576</v>
      </c>
      <c r="B375" s="47">
        <v>10</v>
      </c>
      <c r="C375" s="47">
        <v>5</v>
      </c>
      <c r="D375" s="47">
        <v>14</v>
      </c>
      <c r="E375" s="37">
        <v>38.518900000000002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6" spans="1:6" x14ac:dyDescent="0.25">
      <c r="A376" s="29">
        <v>45576</v>
      </c>
      <c r="B376" s="47">
        <v>10</v>
      </c>
      <c r="C376" s="47">
        <v>5</v>
      </c>
      <c r="D376" s="47">
        <v>15</v>
      </c>
      <c r="E376" s="37">
        <v>37.569000000000003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7" spans="1:6" x14ac:dyDescent="0.25">
      <c r="A377" s="29">
        <v>45576</v>
      </c>
      <c r="B377" s="47">
        <v>10</v>
      </c>
      <c r="C377" s="47">
        <v>5</v>
      </c>
      <c r="D377" s="47">
        <v>16</v>
      </c>
      <c r="E377" s="37">
        <v>44.625799999999998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8" spans="1:6" x14ac:dyDescent="0.25">
      <c r="A378" s="29">
        <v>45576</v>
      </c>
      <c r="B378" s="47">
        <v>10</v>
      </c>
      <c r="C378" s="47">
        <v>5</v>
      </c>
      <c r="D378" s="47">
        <v>17</v>
      </c>
      <c r="E378" s="37">
        <v>55.961300000000001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79" spans="1:6" x14ac:dyDescent="0.25">
      <c r="A379" s="29">
        <v>45576</v>
      </c>
      <c r="B379" s="47">
        <v>10</v>
      </c>
      <c r="C379" s="47">
        <v>5</v>
      </c>
      <c r="D379" s="47">
        <v>18</v>
      </c>
      <c r="E379" s="37">
        <v>57.869100000000003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0" spans="1:6" x14ac:dyDescent="0.25">
      <c r="A380" s="29">
        <v>45576</v>
      </c>
      <c r="B380" s="47">
        <v>10</v>
      </c>
      <c r="C380" s="47">
        <v>5</v>
      </c>
      <c r="D380" s="47">
        <v>19</v>
      </c>
      <c r="E380" s="37">
        <v>44.749299999999998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1" spans="1:6" x14ac:dyDescent="0.25">
      <c r="A381" s="29">
        <v>45576</v>
      </c>
      <c r="B381" s="47">
        <v>10</v>
      </c>
      <c r="C381" s="47">
        <v>5</v>
      </c>
      <c r="D381" s="47">
        <v>20</v>
      </c>
      <c r="E381" s="37">
        <v>10.720599999999999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2" spans="1:6" x14ac:dyDescent="0.25">
      <c r="A382" s="29">
        <v>45576</v>
      </c>
      <c r="B382" s="47">
        <v>10</v>
      </c>
      <c r="C382" s="47">
        <v>5</v>
      </c>
      <c r="D382" s="47">
        <v>21</v>
      </c>
      <c r="E382" s="37">
        <v>6.0595999999999997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3" spans="1:6" x14ac:dyDescent="0.25">
      <c r="A383" s="29">
        <v>45576</v>
      </c>
      <c r="B383" s="47">
        <v>10</v>
      </c>
      <c r="C383" s="47">
        <v>5</v>
      </c>
      <c r="D383" s="47">
        <v>22</v>
      </c>
      <c r="E383" s="37">
        <v>2.7157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4" spans="1:6" x14ac:dyDescent="0.25">
      <c r="A384" s="29">
        <v>45576</v>
      </c>
      <c r="B384" s="47">
        <v>10</v>
      </c>
      <c r="C384" s="47">
        <v>5</v>
      </c>
      <c r="D384" s="47">
        <v>23</v>
      </c>
      <c r="E384" s="37">
        <v>-14.4009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5" spans="1:6" x14ac:dyDescent="0.25">
      <c r="A385" s="29">
        <v>45576</v>
      </c>
      <c r="B385" s="47">
        <v>10</v>
      </c>
      <c r="C385" s="47">
        <v>5</v>
      </c>
      <c r="D385" s="47">
        <v>24</v>
      </c>
      <c r="E385" s="37">
        <v>-4.6978999999999997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6" spans="1:6" x14ac:dyDescent="0.25">
      <c r="A386" s="29">
        <v>45577</v>
      </c>
      <c r="B386" s="47">
        <v>10</v>
      </c>
      <c r="C386" s="47">
        <v>6</v>
      </c>
      <c r="D386" s="47">
        <v>1</v>
      </c>
      <c r="E386" s="37">
        <v>-2.0969000000000002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7" spans="1:6" x14ac:dyDescent="0.25">
      <c r="A387" s="29">
        <v>45577</v>
      </c>
      <c r="B387" s="47">
        <v>10</v>
      </c>
      <c r="C387" s="47">
        <v>6</v>
      </c>
      <c r="D387" s="47">
        <v>2</v>
      </c>
      <c r="E387" s="37">
        <v>1.3391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8" spans="1:6" x14ac:dyDescent="0.25">
      <c r="A388" s="29">
        <v>45577</v>
      </c>
      <c r="B388" s="47">
        <v>10</v>
      </c>
      <c r="C388" s="47">
        <v>6</v>
      </c>
      <c r="D388" s="47">
        <v>3</v>
      </c>
      <c r="E388" s="37">
        <v>2.4702999999999999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89" spans="1:6" x14ac:dyDescent="0.25">
      <c r="A389" s="29">
        <v>45577</v>
      </c>
      <c r="B389" s="47">
        <v>10</v>
      </c>
      <c r="C389" s="47">
        <v>6</v>
      </c>
      <c r="D389" s="47">
        <v>4</v>
      </c>
      <c r="E389" s="37">
        <v>3.5019999999999998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0" spans="1:6" x14ac:dyDescent="0.25">
      <c r="A390" s="29">
        <v>45577</v>
      </c>
      <c r="B390" s="47">
        <v>10</v>
      </c>
      <c r="C390" s="47">
        <v>6</v>
      </c>
      <c r="D390" s="47">
        <v>5</v>
      </c>
      <c r="E390" s="37">
        <v>3.2023999999999999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1" spans="1:6" x14ac:dyDescent="0.25">
      <c r="A391" s="29">
        <v>45577</v>
      </c>
      <c r="B391" s="47">
        <v>10</v>
      </c>
      <c r="C391" s="47">
        <v>6</v>
      </c>
      <c r="D391" s="47">
        <v>6</v>
      </c>
      <c r="E391" s="37">
        <v>1.4258999999999999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2" spans="1:6" x14ac:dyDescent="0.25">
      <c r="A392" s="29">
        <v>45577</v>
      </c>
      <c r="B392" s="47">
        <v>10</v>
      </c>
      <c r="C392" s="47">
        <v>6</v>
      </c>
      <c r="D392" s="47">
        <v>7</v>
      </c>
      <c r="E392" s="37">
        <v>10.0067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3" spans="1:6" x14ac:dyDescent="0.25">
      <c r="A393" s="29">
        <v>45577</v>
      </c>
      <c r="B393" s="47">
        <v>10</v>
      </c>
      <c r="C393" s="47">
        <v>6</v>
      </c>
      <c r="D393" s="47">
        <v>8</v>
      </c>
      <c r="E393" s="37">
        <v>0.2747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4" spans="1:6" x14ac:dyDescent="0.25">
      <c r="A394" s="29">
        <v>45577</v>
      </c>
      <c r="B394" s="47">
        <v>10</v>
      </c>
      <c r="C394" s="47">
        <v>6</v>
      </c>
      <c r="D394" s="47">
        <v>9</v>
      </c>
      <c r="E394" s="37">
        <v>10.0465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5" spans="1:6" x14ac:dyDescent="0.25">
      <c r="A395" s="29">
        <v>45577</v>
      </c>
      <c r="B395" s="47">
        <v>10</v>
      </c>
      <c r="C395" s="47">
        <v>6</v>
      </c>
      <c r="D395" s="47">
        <v>10</v>
      </c>
      <c r="E395" s="37">
        <v>10.216200000000001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6" spans="1:6" x14ac:dyDescent="0.25">
      <c r="A396" s="29">
        <v>45577</v>
      </c>
      <c r="B396" s="47">
        <v>10</v>
      </c>
      <c r="C396" s="47">
        <v>6</v>
      </c>
      <c r="D396" s="47">
        <v>11</v>
      </c>
      <c r="E396" s="37">
        <v>13.2951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7" spans="1:6" x14ac:dyDescent="0.25">
      <c r="A397" s="29">
        <v>45577</v>
      </c>
      <c r="B397" s="47">
        <v>10</v>
      </c>
      <c r="C397" s="47">
        <v>6</v>
      </c>
      <c r="D397" s="47">
        <v>12</v>
      </c>
      <c r="E397" s="37">
        <v>18.832799999999999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8" spans="1:6" x14ac:dyDescent="0.25">
      <c r="A398" s="29">
        <v>45577</v>
      </c>
      <c r="B398" s="47">
        <v>10</v>
      </c>
      <c r="C398" s="47">
        <v>6</v>
      </c>
      <c r="D398" s="47">
        <v>13</v>
      </c>
      <c r="E398" s="37">
        <v>22.3371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399" spans="1:6" x14ac:dyDescent="0.25">
      <c r="A399" s="29">
        <v>45577</v>
      </c>
      <c r="B399" s="47">
        <v>10</v>
      </c>
      <c r="C399" s="47">
        <v>6</v>
      </c>
      <c r="D399" s="47">
        <v>14</v>
      </c>
      <c r="E399" s="37">
        <v>24.902699999999999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0" spans="1:6" x14ac:dyDescent="0.25">
      <c r="A400" s="29">
        <v>45577</v>
      </c>
      <c r="B400" s="47">
        <v>10</v>
      </c>
      <c r="C400" s="47">
        <v>6</v>
      </c>
      <c r="D400" s="47">
        <v>15</v>
      </c>
      <c r="E400" s="37">
        <v>23.725899999999999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1" spans="1:6" x14ac:dyDescent="0.25">
      <c r="A401" s="29">
        <v>45577</v>
      </c>
      <c r="B401" s="47">
        <v>10</v>
      </c>
      <c r="C401" s="47">
        <v>6</v>
      </c>
      <c r="D401" s="47">
        <v>16</v>
      </c>
      <c r="E401" s="37">
        <v>27.514800000000001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2" spans="1:6" x14ac:dyDescent="0.25">
      <c r="A402" s="29">
        <v>45577</v>
      </c>
      <c r="B402" s="47">
        <v>10</v>
      </c>
      <c r="C402" s="47">
        <v>6</v>
      </c>
      <c r="D402" s="47">
        <v>17</v>
      </c>
      <c r="E402" s="37">
        <v>43.844299999999997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3" spans="1:6" x14ac:dyDescent="0.25">
      <c r="A403" s="29">
        <v>45577</v>
      </c>
      <c r="B403" s="47">
        <v>10</v>
      </c>
      <c r="C403" s="47">
        <v>6</v>
      </c>
      <c r="D403" s="47">
        <v>18</v>
      </c>
      <c r="E403" s="37">
        <v>58.4056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4" spans="1:6" x14ac:dyDescent="0.25">
      <c r="A404" s="29">
        <v>45577</v>
      </c>
      <c r="B404" s="47">
        <v>10</v>
      </c>
      <c r="C404" s="47">
        <v>6</v>
      </c>
      <c r="D404" s="47">
        <v>19</v>
      </c>
      <c r="E404" s="37">
        <v>45.679699999999997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5" spans="1:6" x14ac:dyDescent="0.25">
      <c r="A405" s="29">
        <v>45577</v>
      </c>
      <c r="B405" s="47">
        <v>10</v>
      </c>
      <c r="C405" s="47">
        <v>6</v>
      </c>
      <c r="D405" s="47">
        <v>20</v>
      </c>
      <c r="E405" s="37">
        <v>44.474600000000002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6" spans="1:6" x14ac:dyDescent="0.25">
      <c r="A406" s="29">
        <v>45577</v>
      </c>
      <c r="B406" s="47">
        <v>10</v>
      </c>
      <c r="C406" s="47">
        <v>6</v>
      </c>
      <c r="D406" s="47">
        <v>21</v>
      </c>
      <c r="E406" s="37">
        <v>31.577500000000001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7" spans="1:6" x14ac:dyDescent="0.25">
      <c r="A407" s="29">
        <v>45577</v>
      </c>
      <c r="B407" s="47">
        <v>10</v>
      </c>
      <c r="C407" s="47">
        <v>6</v>
      </c>
      <c r="D407" s="47">
        <v>22</v>
      </c>
      <c r="E407" s="37">
        <v>5.2679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8" spans="1:6" x14ac:dyDescent="0.25">
      <c r="A408" s="29">
        <v>45577</v>
      </c>
      <c r="B408" s="47">
        <v>10</v>
      </c>
      <c r="C408" s="47">
        <v>6</v>
      </c>
      <c r="D408" s="47">
        <v>23</v>
      </c>
      <c r="E408" s="37">
        <v>-3.9737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09" spans="1:6" x14ac:dyDescent="0.25">
      <c r="A409" s="29">
        <v>45577</v>
      </c>
      <c r="B409" s="47">
        <v>10</v>
      </c>
      <c r="C409" s="47">
        <v>6</v>
      </c>
      <c r="D409" s="47">
        <v>24</v>
      </c>
      <c r="E409" s="37">
        <v>-2.8967999999999998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0" spans="1:6" x14ac:dyDescent="0.25">
      <c r="A410" s="29">
        <v>45578</v>
      </c>
      <c r="B410" s="47">
        <v>10</v>
      </c>
      <c r="C410" s="47">
        <v>7</v>
      </c>
      <c r="D410" s="47">
        <v>1</v>
      </c>
      <c r="E410" s="37">
        <v>-1.7190000000000001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1" spans="1:6" x14ac:dyDescent="0.25">
      <c r="A411" s="29">
        <v>45578</v>
      </c>
      <c r="B411" s="47">
        <v>10</v>
      </c>
      <c r="C411" s="47">
        <v>7</v>
      </c>
      <c r="D411" s="47">
        <v>2</v>
      </c>
      <c r="E411" s="37">
        <v>6.2949999999999999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2" spans="1:6" x14ac:dyDescent="0.25">
      <c r="A412" s="29">
        <v>45578</v>
      </c>
      <c r="B412" s="47">
        <v>10</v>
      </c>
      <c r="C412" s="47">
        <v>7</v>
      </c>
      <c r="D412" s="47">
        <v>3</v>
      </c>
      <c r="E412" s="37">
        <v>2.9679000000000002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3" spans="1:6" x14ac:dyDescent="0.25">
      <c r="A413" s="29">
        <v>45578</v>
      </c>
      <c r="B413" s="47">
        <v>10</v>
      </c>
      <c r="C413" s="47">
        <v>7</v>
      </c>
      <c r="D413" s="47">
        <v>4</v>
      </c>
      <c r="E413" s="37">
        <v>-4.2188999999999997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4" spans="1:6" x14ac:dyDescent="0.25">
      <c r="A414" s="29">
        <v>45578</v>
      </c>
      <c r="B414" s="47">
        <v>10</v>
      </c>
      <c r="C414" s="47">
        <v>7</v>
      </c>
      <c r="D414" s="47">
        <v>5</v>
      </c>
      <c r="E414" s="37">
        <v>-0.96319999999999995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5" spans="1:6" x14ac:dyDescent="0.25">
      <c r="A415" s="29">
        <v>45578</v>
      </c>
      <c r="B415" s="47">
        <v>10</v>
      </c>
      <c r="C415" s="47">
        <v>7</v>
      </c>
      <c r="D415" s="47">
        <v>6</v>
      </c>
      <c r="E415" s="37">
        <v>-3.9157999999999999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6" spans="1:6" x14ac:dyDescent="0.25">
      <c r="A416" s="29">
        <v>45578</v>
      </c>
      <c r="B416" s="47">
        <v>10</v>
      </c>
      <c r="C416" s="47">
        <v>7</v>
      </c>
      <c r="D416" s="47">
        <v>7</v>
      </c>
      <c r="E416" s="37">
        <v>0.13880000000000001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7" spans="1:6" x14ac:dyDescent="0.25">
      <c r="A417" s="29">
        <v>45578</v>
      </c>
      <c r="B417" s="47">
        <v>10</v>
      </c>
      <c r="C417" s="47">
        <v>7</v>
      </c>
      <c r="D417" s="47">
        <v>8</v>
      </c>
      <c r="E417" s="37">
        <v>8.0800999999999998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8" spans="1:6" x14ac:dyDescent="0.25">
      <c r="A418" s="29">
        <v>45578</v>
      </c>
      <c r="B418" s="47">
        <v>10</v>
      </c>
      <c r="C418" s="47">
        <v>7</v>
      </c>
      <c r="D418" s="47">
        <v>9</v>
      </c>
      <c r="E418" s="37">
        <v>9.7682000000000002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19" spans="1:6" x14ac:dyDescent="0.25">
      <c r="A419" s="29">
        <v>45578</v>
      </c>
      <c r="B419" s="47">
        <v>10</v>
      </c>
      <c r="C419" s="47">
        <v>7</v>
      </c>
      <c r="D419" s="47">
        <v>10</v>
      </c>
      <c r="E419" s="37">
        <v>10.6105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0" spans="1:6" x14ac:dyDescent="0.25">
      <c r="A420" s="29">
        <v>45578</v>
      </c>
      <c r="B420" s="47">
        <v>10</v>
      </c>
      <c r="C420" s="47">
        <v>7</v>
      </c>
      <c r="D420" s="47">
        <v>11</v>
      </c>
      <c r="E420" s="37">
        <v>11.536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1" spans="1:6" x14ac:dyDescent="0.25">
      <c r="A421" s="29">
        <v>45578</v>
      </c>
      <c r="B421" s="47">
        <v>10</v>
      </c>
      <c r="C421" s="47">
        <v>7</v>
      </c>
      <c r="D421" s="47">
        <v>12</v>
      </c>
      <c r="E421" s="37">
        <v>22.765599999999999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2" spans="1:6" x14ac:dyDescent="0.25">
      <c r="A422" s="29">
        <v>45578</v>
      </c>
      <c r="B422" s="47">
        <v>10</v>
      </c>
      <c r="C422" s="47">
        <v>7</v>
      </c>
      <c r="D422" s="47">
        <v>13</v>
      </c>
      <c r="E422" s="37">
        <v>23.626899999999999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3" spans="1:6" x14ac:dyDescent="0.25">
      <c r="A423" s="29">
        <v>45578</v>
      </c>
      <c r="B423" s="47">
        <v>10</v>
      </c>
      <c r="C423" s="47">
        <v>7</v>
      </c>
      <c r="D423" s="47">
        <v>14</v>
      </c>
      <c r="E423" s="37">
        <v>25.5136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4" spans="1:6" x14ac:dyDescent="0.25">
      <c r="A424" s="29">
        <v>45578</v>
      </c>
      <c r="B424" s="47">
        <v>10</v>
      </c>
      <c r="C424" s="47">
        <v>7</v>
      </c>
      <c r="D424" s="47">
        <v>15</v>
      </c>
      <c r="E424" s="37">
        <v>25.725899999999999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5" spans="1:6" x14ac:dyDescent="0.25">
      <c r="A425" s="29">
        <v>45578</v>
      </c>
      <c r="B425" s="47">
        <v>10</v>
      </c>
      <c r="C425" s="47">
        <v>7</v>
      </c>
      <c r="D425" s="47">
        <v>16</v>
      </c>
      <c r="E425" s="37">
        <v>64.250900000000001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6" spans="1:6" x14ac:dyDescent="0.25">
      <c r="A426" s="29">
        <v>45578</v>
      </c>
      <c r="B426" s="47">
        <v>10</v>
      </c>
      <c r="C426" s="47">
        <v>7</v>
      </c>
      <c r="D426" s="47">
        <v>17</v>
      </c>
      <c r="E426" s="37">
        <v>42.335700000000003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7" spans="1:6" x14ac:dyDescent="0.25">
      <c r="A427" s="29">
        <v>45578</v>
      </c>
      <c r="B427" s="47">
        <v>10</v>
      </c>
      <c r="C427" s="47">
        <v>7</v>
      </c>
      <c r="D427" s="47">
        <v>18</v>
      </c>
      <c r="E427" s="37">
        <v>53.098799999999997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8" spans="1:6" x14ac:dyDescent="0.25">
      <c r="A428" s="29">
        <v>45578</v>
      </c>
      <c r="B428" s="47">
        <v>10</v>
      </c>
      <c r="C428" s="47">
        <v>7</v>
      </c>
      <c r="D428" s="47">
        <v>19</v>
      </c>
      <c r="E428" s="37">
        <v>44.158099999999997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29" spans="1:6" x14ac:dyDescent="0.25">
      <c r="A429" s="29">
        <v>45578</v>
      </c>
      <c r="B429" s="47">
        <v>10</v>
      </c>
      <c r="C429" s="47">
        <v>7</v>
      </c>
      <c r="D429" s="47">
        <v>20</v>
      </c>
      <c r="E429" s="37">
        <v>14.4932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0" spans="1:6" x14ac:dyDescent="0.25">
      <c r="A430" s="29">
        <v>45578</v>
      </c>
      <c r="B430" s="47">
        <v>10</v>
      </c>
      <c r="C430" s="47">
        <v>7</v>
      </c>
      <c r="D430" s="47">
        <v>21</v>
      </c>
      <c r="E430" s="37">
        <v>8.5022000000000002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1" spans="1:6" x14ac:dyDescent="0.25">
      <c r="A431" s="29">
        <v>45578</v>
      </c>
      <c r="B431" s="47">
        <v>10</v>
      </c>
      <c r="C431" s="47">
        <v>7</v>
      </c>
      <c r="D431" s="47">
        <v>22</v>
      </c>
      <c r="E431" s="37">
        <v>13.081300000000001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2" spans="1:6" x14ac:dyDescent="0.25">
      <c r="A432" s="29">
        <v>45578</v>
      </c>
      <c r="B432" s="47">
        <v>10</v>
      </c>
      <c r="C432" s="47">
        <v>7</v>
      </c>
      <c r="D432" s="47">
        <v>23</v>
      </c>
      <c r="E432" s="37">
        <v>32.802300000000002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3" spans="1:6" x14ac:dyDescent="0.25">
      <c r="A433" s="29">
        <v>45578</v>
      </c>
      <c r="B433" s="47">
        <v>10</v>
      </c>
      <c r="C433" s="47">
        <v>7</v>
      </c>
      <c r="D433" s="47">
        <v>24</v>
      </c>
      <c r="E433" s="37">
        <v>-1.0782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4" spans="1:6" x14ac:dyDescent="0.25">
      <c r="A434" s="29">
        <v>45579</v>
      </c>
      <c r="B434" s="47">
        <v>10</v>
      </c>
      <c r="C434" s="47">
        <v>1</v>
      </c>
      <c r="D434" s="47">
        <v>1</v>
      </c>
      <c r="E434" s="37">
        <v>0.58520000000000005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5" spans="1:6" x14ac:dyDescent="0.25">
      <c r="A435" s="29">
        <v>45579</v>
      </c>
      <c r="B435" s="47">
        <v>10</v>
      </c>
      <c r="C435" s="47">
        <v>1</v>
      </c>
      <c r="D435" s="47">
        <v>2</v>
      </c>
      <c r="E435" s="37">
        <v>17.710599999999999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6" spans="1:6" x14ac:dyDescent="0.25">
      <c r="A436" s="29">
        <v>45579</v>
      </c>
      <c r="B436" s="47">
        <v>10</v>
      </c>
      <c r="C436" s="47">
        <v>1</v>
      </c>
      <c r="D436" s="47">
        <v>3</v>
      </c>
      <c r="E436" s="37">
        <v>14.9056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7" spans="1:6" x14ac:dyDescent="0.25">
      <c r="A437" s="29">
        <v>45579</v>
      </c>
      <c r="B437" s="47">
        <v>10</v>
      </c>
      <c r="C437" s="47">
        <v>1</v>
      </c>
      <c r="D437" s="47">
        <v>4</v>
      </c>
      <c r="E437" s="37">
        <v>14.5083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8" spans="1:6" x14ac:dyDescent="0.25">
      <c r="A438" s="29">
        <v>45579</v>
      </c>
      <c r="B438" s="47">
        <v>10</v>
      </c>
      <c r="C438" s="47">
        <v>1</v>
      </c>
      <c r="D438" s="47">
        <v>5</v>
      </c>
      <c r="E438" s="37">
        <v>14.585800000000001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39" spans="1:6" x14ac:dyDescent="0.25">
      <c r="A439" s="29">
        <v>45579</v>
      </c>
      <c r="B439" s="47">
        <v>10</v>
      </c>
      <c r="C439" s="47">
        <v>1</v>
      </c>
      <c r="D439" s="47">
        <v>6</v>
      </c>
      <c r="E439" s="37">
        <v>31.410699999999999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0" spans="1:6" x14ac:dyDescent="0.25">
      <c r="A440" s="29">
        <v>45579</v>
      </c>
      <c r="B440" s="47">
        <v>10</v>
      </c>
      <c r="C440" s="47">
        <v>1</v>
      </c>
      <c r="D440" s="47">
        <v>7</v>
      </c>
      <c r="E440" s="37">
        <v>17.207000000000001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1" spans="1:6" x14ac:dyDescent="0.25">
      <c r="A441" s="29">
        <v>45579</v>
      </c>
      <c r="B441" s="47">
        <v>10</v>
      </c>
      <c r="C441" s="47">
        <v>1</v>
      </c>
      <c r="D441" s="47">
        <v>8</v>
      </c>
      <c r="E441" s="37">
        <v>11.900600000000001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2" spans="1:6" x14ac:dyDescent="0.25">
      <c r="A442" s="29">
        <v>45579</v>
      </c>
      <c r="B442" s="47">
        <v>10</v>
      </c>
      <c r="C442" s="47">
        <v>1</v>
      </c>
      <c r="D442" s="47">
        <v>9</v>
      </c>
      <c r="E442" s="37">
        <v>18.277799999999999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3" spans="1:6" x14ac:dyDescent="0.25">
      <c r="A443" s="29">
        <v>45579</v>
      </c>
      <c r="B443" s="47">
        <v>10</v>
      </c>
      <c r="C443" s="47">
        <v>1</v>
      </c>
      <c r="D443" s="47">
        <v>10</v>
      </c>
      <c r="E443" s="37">
        <v>14.256600000000001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4" spans="1:6" x14ac:dyDescent="0.25">
      <c r="A444" s="29">
        <v>45579</v>
      </c>
      <c r="B444" s="47">
        <v>10</v>
      </c>
      <c r="C444" s="47">
        <v>1</v>
      </c>
      <c r="D444" s="47">
        <v>11</v>
      </c>
      <c r="E444" s="37">
        <v>14.333299999999999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5" spans="1:6" x14ac:dyDescent="0.25">
      <c r="A445" s="29">
        <v>45579</v>
      </c>
      <c r="B445" s="47">
        <v>10</v>
      </c>
      <c r="C445" s="47">
        <v>1</v>
      </c>
      <c r="D445" s="47">
        <v>12</v>
      </c>
      <c r="E445" s="37">
        <v>20.458300000000001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6" spans="1:6" x14ac:dyDescent="0.25">
      <c r="A446" s="29">
        <v>45579</v>
      </c>
      <c r="B446" s="47">
        <v>10</v>
      </c>
      <c r="C446" s="47">
        <v>1</v>
      </c>
      <c r="D446" s="47">
        <v>13</v>
      </c>
      <c r="E446" s="37">
        <v>102.7217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7" spans="1:6" x14ac:dyDescent="0.25">
      <c r="A447" s="29">
        <v>45579</v>
      </c>
      <c r="B447" s="47">
        <v>10</v>
      </c>
      <c r="C447" s="47">
        <v>1</v>
      </c>
      <c r="D447" s="47">
        <v>14</v>
      </c>
      <c r="E447" s="37">
        <v>173.01609999999999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8" spans="1:6" x14ac:dyDescent="0.25">
      <c r="A448" s="29">
        <v>45579</v>
      </c>
      <c r="B448" s="47">
        <v>10</v>
      </c>
      <c r="C448" s="47">
        <v>1</v>
      </c>
      <c r="D448" s="47">
        <v>15</v>
      </c>
      <c r="E448" s="37">
        <v>99.401499999999999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49" spans="1:6" x14ac:dyDescent="0.25">
      <c r="A449" s="29">
        <v>45579</v>
      </c>
      <c r="B449" s="47">
        <v>10</v>
      </c>
      <c r="C449" s="47">
        <v>1</v>
      </c>
      <c r="D449" s="47">
        <v>16</v>
      </c>
      <c r="E449" s="37">
        <v>246.52500000000001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0" spans="1:6" x14ac:dyDescent="0.25">
      <c r="A450" s="29">
        <v>45579</v>
      </c>
      <c r="B450" s="47">
        <v>10</v>
      </c>
      <c r="C450" s="47">
        <v>1</v>
      </c>
      <c r="D450" s="47">
        <v>17</v>
      </c>
      <c r="E450" s="37">
        <v>79.891800000000003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1" spans="1:6" x14ac:dyDescent="0.25">
      <c r="A451" s="29">
        <v>45579</v>
      </c>
      <c r="B451" s="47">
        <v>10</v>
      </c>
      <c r="C451" s="47">
        <v>1</v>
      </c>
      <c r="D451" s="47">
        <v>18</v>
      </c>
      <c r="E451" s="37">
        <v>100.0836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2" spans="1:6" x14ac:dyDescent="0.25">
      <c r="A452" s="29">
        <v>45579</v>
      </c>
      <c r="B452" s="47">
        <v>10</v>
      </c>
      <c r="C452" s="47">
        <v>1</v>
      </c>
      <c r="D452" s="47">
        <v>19</v>
      </c>
      <c r="E452" s="37">
        <v>67.357100000000003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3" spans="1:6" x14ac:dyDescent="0.25">
      <c r="A453" s="29">
        <v>45579</v>
      </c>
      <c r="B453" s="47">
        <v>10</v>
      </c>
      <c r="C453" s="47">
        <v>1</v>
      </c>
      <c r="D453" s="47">
        <v>20</v>
      </c>
      <c r="E453" s="37">
        <v>41.248100000000001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4" spans="1:6" x14ac:dyDescent="0.25">
      <c r="A454" s="29">
        <v>45579</v>
      </c>
      <c r="B454" s="47">
        <v>10</v>
      </c>
      <c r="C454" s="47">
        <v>1</v>
      </c>
      <c r="D454" s="47">
        <v>21</v>
      </c>
      <c r="E454" s="37">
        <v>16.229500000000002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5" spans="1:6" x14ac:dyDescent="0.25">
      <c r="A455" s="29">
        <v>45579</v>
      </c>
      <c r="B455" s="47">
        <v>10</v>
      </c>
      <c r="C455" s="47">
        <v>1</v>
      </c>
      <c r="D455" s="47">
        <v>22</v>
      </c>
      <c r="E455" s="37">
        <v>18.262799999999999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6" spans="1:6" x14ac:dyDescent="0.25">
      <c r="A456" s="29">
        <v>45579</v>
      </c>
      <c r="B456" s="47">
        <v>10</v>
      </c>
      <c r="C456" s="47">
        <v>1</v>
      </c>
      <c r="D456" s="47">
        <v>23</v>
      </c>
      <c r="E456" s="37">
        <v>13.2547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7" spans="1:6" x14ac:dyDescent="0.25">
      <c r="A457" s="29">
        <v>45579</v>
      </c>
      <c r="B457" s="47">
        <v>10</v>
      </c>
      <c r="C457" s="47">
        <v>1</v>
      </c>
      <c r="D457" s="47">
        <v>24</v>
      </c>
      <c r="E457" s="37">
        <v>7.9789000000000003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8" spans="1:6" x14ac:dyDescent="0.25">
      <c r="A458" s="29">
        <v>45580</v>
      </c>
      <c r="B458" s="47">
        <v>10</v>
      </c>
      <c r="C458" s="47">
        <v>2</v>
      </c>
      <c r="D458" s="47">
        <v>1</v>
      </c>
      <c r="E458" s="37">
        <v>11.878500000000001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59" spans="1:6" x14ac:dyDescent="0.25">
      <c r="A459" s="29">
        <v>45580</v>
      </c>
      <c r="B459" s="47">
        <v>10</v>
      </c>
      <c r="C459" s="47">
        <v>2</v>
      </c>
      <c r="D459" s="47">
        <v>2</v>
      </c>
      <c r="E459" s="37">
        <v>15.3247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0" spans="1:6" x14ac:dyDescent="0.25">
      <c r="A460" s="29">
        <v>45580</v>
      </c>
      <c r="B460" s="47">
        <v>10</v>
      </c>
      <c r="C460" s="47">
        <v>2</v>
      </c>
      <c r="D460" s="47">
        <v>3</v>
      </c>
      <c r="E460" s="37">
        <v>13.707599999999999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1" spans="1:6" x14ac:dyDescent="0.25">
      <c r="A461" s="29">
        <v>45580</v>
      </c>
      <c r="B461" s="47">
        <v>10</v>
      </c>
      <c r="C461" s="47">
        <v>2</v>
      </c>
      <c r="D461" s="47">
        <v>4</v>
      </c>
      <c r="E461" s="37">
        <v>14.977499999999999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2" spans="1:6" x14ac:dyDescent="0.25">
      <c r="A462" s="29">
        <v>45580</v>
      </c>
      <c r="B462" s="47">
        <v>10</v>
      </c>
      <c r="C462" s="47">
        <v>2</v>
      </c>
      <c r="D462" s="47">
        <v>5</v>
      </c>
      <c r="E462" s="37">
        <v>7.8048999999999999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3" spans="1:6" x14ac:dyDescent="0.25">
      <c r="A463" s="29">
        <v>45580</v>
      </c>
      <c r="B463" s="47">
        <v>10</v>
      </c>
      <c r="C463" s="47">
        <v>2</v>
      </c>
      <c r="D463" s="47">
        <v>6</v>
      </c>
      <c r="E463" s="37">
        <v>12.422000000000001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4" spans="1:6" x14ac:dyDescent="0.25">
      <c r="A464" s="29">
        <v>45580</v>
      </c>
      <c r="B464" s="47">
        <v>10</v>
      </c>
      <c r="C464" s="47">
        <v>2</v>
      </c>
      <c r="D464" s="47">
        <v>7</v>
      </c>
      <c r="E464" s="37">
        <v>30.367899999999999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5" spans="1:6" x14ac:dyDescent="0.25">
      <c r="A465" s="29">
        <v>45580</v>
      </c>
      <c r="B465" s="47">
        <v>10</v>
      </c>
      <c r="C465" s="47">
        <v>2</v>
      </c>
      <c r="D465" s="47">
        <v>8</v>
      </c>
      <c r="E465" s="37">
        <v>15.898300000000001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6" spans="1:6" x14ac:dyDescent="0.25">
      <c r="A466" s="29">
        <v>45580</v>
      </c>
      <c r="B466" s="47">
        <v>10</v>
      </c>
      <c r="C466" s="47">
        <v>2</v>
      </c>
      <c r="D466" s="47">
        <v>9</v>
      </c>
      <c r="E466" s="37">
        <v>29.697900000000001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7" spans="1:6" x14ac:dyDescent="0.25">
      <c r="A467" s="29">
        <v>45580</v>
      </c>
      <c r="B467" s="47">
        <v>10</v>
      </c>
      <c r="C467" s="47">
        <v>2</v>
      </c>
      <c r="D467" s="47">
        <v>10</v>
      </c>
      <c r="E467" s="37">
        <v>14.026999999999999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8" spans="1:6" x14ac:dyDescent="0.25">
      <c r="A468" s="29">
        <v>45580</v>
      </c>
      <c r="B468" s="47">
        <v>10</v>
      </c>
      <c r="C468" s="47">
        <v>2</v>
      </c>
      <c r="D468" s="47">
        <v>11</v>
      </c>
      <c r="E468" s="37">
        <v>14.760199999999999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69" spans="1:6" x14ac:dyDescent="0.25">
      <c r="A469" s="29">
        <v>45580</v>
      </c>
      <c r="B469" s="47">
        <v>10</v>
      </c>
      <c r="C469" s="47">
        <v>2</v>
      </c>
      <c r="D469" s="47">
        <v>12</v>
      </c>
      <c r="E469" s="37">
        <v>27.967400000000001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0" spans="1:6" x14ac:dyDescent="0.25">
      <c r="A470" s="29">
        <v>45580</v>
      </c>
      <c r="B470" s="47">
        <v>10</v>
      </c>
      <c r="C470" s="47">
        <v>2</v>
      </c>
      <c r="D470" s="47">
        <v>13</v>
      </c>
      <c r="E470" s="37">
        <v>190.86609999999999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1" spans="1:6" x14ac:dyDescent="0.25">
      <c r="A471" s="29">
        <v>45580</v>
      </c>
      <c r="B471" s="47">
        <v>10</v>
      </c>
      <c r="C471" s="47">
        <v>2</v>
      </c>
      <c r="D471" s="47">
        <v>14</v>
      </c>
      <c r="E471" s="37">
        <v>190.98320000000001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2" spans="1:6" x14ac:dyDescent="0.25">
      <c r="A472" s="29">
        <v>45580</v>
      </c>
      <c r="B472" s="47">
        <v>10</v>
      </c>
      <c r="C472" s="47">
        <v>2</v>
      </c>
      <c r="D472" s="47">
        <v>15</v>
      </c>
      <c r="E472" s="37">
        <v>188.0283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3" spans="1:6" x14ac:dyDescent="0.25">
      <c r="A473" s="29">
        <v>45580</v>
      </c>
      <c r="B473" s="47">
        <v>10</v>
      </c>
      <c r="C473" s="47">
        <v>2</v>
      </c>
      <c r="D473" s="47">
        <v>16</v>
      </c>
      <c r="E473" s="37">
        <v>254.92439999999999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4" spans="1:6" x14ac:dyDescent="0.25">
      <c r="A474" s="29">
        <v>45580</v>
      </c>
      <c r="B474" s="47">
        <v>10</v>
      </c>
      <c r="C474" s="47">
        <v>2</v>
      </c>
      <c r="D474" s="47">
        <v>17</v>
      </c>
      <c r="E474" s="37">
        <v>195.53620000000001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5" spans="1:6" x14ac:dyDescent="0.25">
      <c r="A475" s="29">
        <v>45580</v>
      </c>
      <c r="B475" s="47">
        <v>10</v>
      </c>
      <c r="C475" s="47">
        <v>2</v>
      </c>
      <c r="D475" s="47">
        <v>18</v>
      </c>
      <c r="E475" s="37">
        <v>315.25569999999999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6" spans="1:6" x14ac:dyDescent="0.25">
      <c r="A476" s="29">
        <v>45580</v>
      </c>
      <c r="B476" s="47">
        <v>10</v>
      </c>
      <c r="C476" s="47">
        <v>2</v>
      </c>
      <c r="D476" s="47">
        <v>19</v>
      </c>
      <c r="E476" s="37">
        <v>292.31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7" spans="1:6" x14ac:dyDescent="0.25">
      <c r="A477" s="29">
        <v>45580</v>
      </c>
      <c r="B477" s="47">
        <v>10</v>
      </c>
      <c r="C477" s="47">
        <v>2</v>
      </c>
      <c r="D477" s="47">
        <v>20</v>
      </c>
      <c r="E477" s="37">
        <v>362.51179999999999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8" spans="1:6" x14ac:dyDescent="0.25">
      <c r="A478" s="29">
        <v>45580</v>
      </c>
      <c r="B478" s="47">
        <v>10</v>
      </c>
      <c r="C478" s="47">
        <v>2</v>
      </c>
      <c r="D478" s="47">
        <v>21</v>
      </c>
      <c r="E478" s="37">
        <v>269.39780000000002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79" spans="1:6" x14ac:dyDescent="0.25">
      <c r="A479" s="29">
        <v>45580</v>
      </c>
      <c r="B479" s="47">
        <v>10</v>
      </c>
      <c r="C479" s="47">
        <v>2</v>
      </c>
      <c r="D479" s="47">
        <v>22</v>
      </c>
      <c r="E479" s="37">
        <v>195.80119999999999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0" spans="1:6" x14ac:dyDescent="0.25">
      <c r="A480" s="29">
        <v>45580</v>
      </c>
      <c r="B480" s="47">
        <v>10</v>
      </c>
      <c r="C480" s="47">
        <v>2</v>
      </c>
      <c r="D480" s="47">
        <v>23</v>
      </c>
      <c r="E480" s="37">
        <v>45.725000000000001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1" spans="1:6" x14ac:dyDescent="0.25">
      <c r="A481" s="29">
        <v>45580</v>
      </c>
      <c r="B481" s="47">
        <v>10</v>
      </c>
      <c r="C481" s="47">
        <v>2</v>
      </c>
      <c r="D481" s="47">
        <v>24</v>
      </c>
      <c r="E481" s="37">
        <v>26.1828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2" spans="1:6" x14ac:dyDescent="0.25">
      <c r="A482" s="29">
        <v>45581</v>
      </c>
      <c r="B482" s="47">
        <v>10</v>
      </c>
      <c r="C482" s="47">
        <v>3</v>
      </c>
      <c r="D482" s="47">
        <v>1</v>
      </c>
      <c r="E482" s="37">
        <v>46.668300000000002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3" spans="1:6" x14ac:dyDescent="0.25">
      <c r="A483" s="29">
        <v>45581</v>
      </c>
      <c r="B483" s="47">
        <v>10</v>
      </c>
      <c r="C483" s="47">
        <v>3</v>
      </c>
      <c r="D483" s="47">
        <v>2</v>
      </c>
      <c r="E483" s="37">
        <v>24.4514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4" spans="1:6" x14ac:dyDescent="0.25">
      <c r="A484" s="29">
        <v>45581</v>
      </c>
      <c r="B484" s="47">
        <v>10</v>
      </c>
      <c r="C484" s="47">
        <v>3</v>
      </c>
      <c r="D484" s="47">
        <v>3</v>
      </c>
      <c r="E484" s="37">
        <v>24.8504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5" spans="1:6" x14ac:dyDescent="0.25">
      <c r="A485" s="29">
        <v>45581</v>
      </c>
      <c r="B485" s="47">
        <v>10</v>
      </c>
      <c r="C485" s="47">
        <v>3</v>
      </c>
      <c r="D485" s="47">
        <v>4</v>
      </c>
      <c r="E485" s="37">
        <v>27.032900000000001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6" spans="1:6" x14ac:dyDescent="0.25">
      <c r="A486" s="29">
        <v>45581</v>
      </c>
      <c r="B486" s="47">
        <v>10</v>
      </c>
      <c r="C486" s="47">
        <v>3</v>
      </c>
      <c r="D486" s="47">
        <v>5</v>
      </c>
      <c r="E486" s="37">
        <v>26.91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7" spans="1:6" x14ac:dyDescent="0.25">
      <c r="A487" s="29">
        <v>45581</v>
      </c>
      <c r="B487" s="47">
        <v>10</v>
      </c>
      <c r="C487" s="47">
        <v>3</v>
      </c>
      <c r="D487" s="47">
        <v>6</v>
      </c>
      <c r="E487" s="37">
        <v>26.724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8" spans="1:6" x14ac:dyDescent="0.25">
      <c r="A488" s="29">
        <v>45581</v>
      </c>
      <c r="B488" s="47">
        <v>10</v>
      </c>
      <c r="C488" s="47">
        <v>3</v>
      </c>
      <c r="D488" s="47">
        <v>7</v>
      </c>
      <c r="E488" s="37">
        <v>32.289400000000001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89" spans="1:6" x14ac:dyDescent="0.25">
      <c r="A489" s="29">
        <v>45581</v>
      </c>
      <c r="B489" s="47">
        <v>10</v>
      </c>
      <c r="C489" s="47">
        <v>3</v>
      </c>
      <c r="D489" s="47">
        <v>8</v>
      </c>
      <c r="E489" s="37">
        <v>34.996400000000001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0" spans="1:6" x14ac:dyDescent="0.25">
      <c r="A490" s="29">
        <v>45581</v>
      </c>
      <c r="B490" s="47">
        <v>10</v>
      </c>
      <c r="C490" s="47">
        <v>3</v>
      </c>
      <c r="D490" s="47">
        <v>9</v>
      </c>
      <c r="E490" s="37">
        <v>28.409500000000001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1" spans="1:6" x14ac:dyDescent="0.25">
      <c r="A491" s="29">
        <v>45581</v>
      </c>
      <c r="B491" s="47">
        <v>10</v>
      </c>
      <c r="C491" s="47">
        <v>3</v>
      </c>
      <c r="D491" s="47">
        <v>10</v>
      </c>
      <c r="E491" s="37">
        <v>28.992599999999999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2" spans="1:6" x14ac:dyDescent="0.25">
      <c r="A492" s="29">
        <v>45581</v>
      </c>
      <c r="B492" s="47">
        <v>10</v>
      </c>
      <c r="C492" s="47">
        <v>3</v>
      </c>
      <c r="D492" s="47">
        <v>11</v>
      </c>
      <c r="E492" s="37">
        <v>31.942699999999999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3" spans="1:6" x14ac:dyDescent="0.25">
      <c r="A493" s="29">
        <v>45581</v>
      </c>
      <c r="B493" s="47">
        <v>10</v>
      </c>
      <c r="C493" s="47">
        <v>3</v>
      </c>
      <c r="D493" s="47">
        <v>12</v>
      </c>
      <c r="E493" s="37">
        <v>26.342199999999998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4" spans="1:6" x14ac:dyDescent="0.25">
      <c r="A494" s="29">
        <v>45581</v>
      </c>
      <c r="B494" s="47">
        <v>10</v>
      </c>
      <c r="C494" s="47">
        <v>3</v>
      </c>
      <c r="D494" s="47">
        <v>13</v>
      </c>
      <c r="E494" s="37">
        <v>30.8385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5" spans="1:6" x14ac:dyDescent="0.25">
      <c r="A495" s="29">
        <v>45581</v>
      </c>
      <c r="B495" s="47">
        <v>10</v>
      </c>
      <c r="C495" s="47">
        <v>3</v>
      </c>
      <c r="D495" s="47">
        <v>14</v>
      </c>
      <c r="E495" s="37">
        <v>27.925699999999999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6" spans="1:6" x14ac:dyDescent="0.25">
      <c r="A496" s="29">
        <v>45581</v>
      </c>
      <c r="B496" s="47">
        <v>10</v>
      </c>
      <c r="C496" s="47">
        <v>3</v>
      </c>
      <c r="D496" s="47">
        <v>15</v>
      </c>
      <c r="E496" s="37">
        <v>28.974799999999998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7" spans="1:6" x14ac:dyDescent="0.25">
      <c r="A497" s="29">
        <v>45581</v>
      </c>
      <c r="B497" s="47">
        <v>10</v>
      </c>
      <c r="C497" s="47">
        <v>3</v>
      </c>
      <c r="D497" s="47">
        <v>16</v>
      </c>
      <c r="E497" s="37">
        <v>214.185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8" spans="1:6" x14ac:dyDescent="0.25">
      <c r="A498" s="29">
        <v>45581</v>
      </c>
      <c r="B498" s="47">
        <v>10</v>
      </c>
      <c r="C498" s="47">
        <v>3</v>
      </c>
      <c r="D498" s="47">
        <v>17</v>
      </c>
      <c r="E498" s="37">
        <v>126.7764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499" spans="1:6" x14ac:dyDescent="0.25">
      <c r="A499" s="29">
        <v>45581</v>
      </c>
      <c r="B499" s="47">
        <v>10</v>
      </c>
      <c r="C499" s="47">
        <v>3</v>
      </c>
      <c r="D499" s="47">
        <v>18</v>
      </c>
      <c r="E499" s="37">
        <v>210.25970000000001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0" spans="1:6" x14ac:dyDescent="0.25">
      <c r="A500" s="29">
        <v>45581</v>
      </c>
      <c r="B500" s="47">
        <v>10</v>
      </c>
      <c r="C500" s="47">
        <v>3</v>
      </c>
      <c r="D500" s="47">
        <v>19</v>
      </c>
      <c r="E500" s="37">
        <v>158.0078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1" spans="1:6" x14ac:dyDescent="0.25">
      <c r="A501" s="29">
        <v>45581</v>
      </c>
      <c r="B501" s="47">
        <v>10</v>
      </c>
      <c r="C501" s="47">
        <v>3</v>
      </c>
      <c r="D501" s="47">
        <v>20</v>
      </c>
      <c r="E501" s="37">
        <v>95.112200000000001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2" spans="1:6" x14ac:dyDescent="0.25">
      <c r="A502" s="29">
        <v>45581</v>
      </c>
      <c r="B502" s="47">
        <v>10</v>
      </c>
      <c r="C502" s="47">
        <v>3</v>
      </c>
      <c r="D502" s="47">
        <v>21</v>
      </c>
      <c r="E502" s="37">
        <v>81.099400000000003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3" spans="1:6" x14ac:dyDescent="0.25">
      <c r="A503" s="29">
        <v>45581</v>
      </c>
      <c r="B503" s="47">
        <v>10</v>
      </c>
      <c r="C503" s="47">
        <v>3</v>
      </c>
      <c r="D503" s="47">
        <v>22</v>
      </c>
      <c r="E503" s="37">
        <v>26.622399999999999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4" spans="1:6" x14ac:dyDescent="0.25">
      <c r="A504" s="29">
        <v>45581</v>
      </c>
      <c r="B504" s="47">
        <v>10</v>
      </c>
      <c r="C504" s="47">
        <v>3</v>
      </c>
      <c r="D504" s="47">
        <v>23</v>
      </c>
      <c r="E504" s="37">
        <v>27.328900000000001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5" spans="1:6" x14ac:dyDescent="0.25">
      <c r="A505" s="29">
        <v>45581</v>
      </c>
      <c r="B505" s="47">
        <v>10</v>
      </c>
      <c r="C505" s="47">
        <v>3</v>
      </c>
      <c r="D505" s="47">
        <v>24</v>
      </c>
      <c r="E505" s="37">
        <v>23.993099999999998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6" spans="1:6" x14ac:dyDescent="0.25">
      <c r="A506" s="29">
        <v>45582</v>
      </c>
      <c r="B506" s="47">
        <v>10</v>
      </c>
      <c r="C506" s="47">
        <v>4</v>
      </c>
      <c r="D506" s="47">
        <v>1</v>
      </c>
      <c r="E506" s="37">
        <v>24.6951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7" spans="1:6" x14ac:dyDescent="0.25">
      <c r="A507" s="29">
        <v>45582</v>
      </c>
      <c r="B507" s="47">
        <v>10</v>
      </c>
      <c r="C507" s="47">
        <v>4</v>
      </c>
      <c r="D507" s="47">
        <v>2</v>
      </c>
      <c r="E507" s="37">
        <v>25.2029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8" spans="1:6" x14ac:dyDescent="0.25">
      <c r="A508" s="29">
        <v>45582</v>
      </c>
      <c r="B508" s="47">
        <v>10</v>
      </c>
      <c r="C508" s="47">
        <v>4</v>
      </c>
      <c r="D508" s="47">
        <v>3</v>
      </c>
      <c r="E508" s="37">
        <v>20.183199999999999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09" spans="1:6" x14ac:dyDescent="0.25">
      <c r="A509" s="29">
        <v>45582</v>
      </c>
      <c r="B509" s="47">
        <v>10</v>
      </c>
      <c r="C509" s="47">
        <v>4</v>
      </c>
      <c r="D509" s="47">
        <v>4</v>
      </c>
      <c r="E509" s="37">
        <v>21.981999999999999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0" spans="1:6" x14ac:dyDescent="0.25">
      <c r="A510" s="29">
        <v>45582</v>
      </c>
      <c r="B510" s="47">
        <v>10</v>
      </c>
      <c r="C510" s="47">
        <v>4</v>
      </c>
      <c r="D510" s="47">
        <v>5</v>
      </c>
      <c r="E510" s="37">
        <v>5.5510000000000002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1" spans="1:6" x14ac:dyDescent="0.25">
      <c r="A511" s="29">
        <v>45582</v>
      </c>
      <c r="B511" s="47">
        <v>10</v>
      </c>
      <c r="C511" s="47">
        <v>4</v>
      </c>
      <c r="D511" s="47">
        <v>6</v>
      </c>
      <c r="E511" s="37">
        <v>-5.9062000000000001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2" spans="1:6" x14ac:dyDescent="0.25">
      <c r="A512" s="29">
        <v>45582</v>
      </c>
      <c r="B512" s="47">
        <v>10</v>
      </c>
      <c r="C512" s="47">
        <v>4</v>
      </c>
      <c r="D512" s="47">
        <v>7</v>
      </c>
      <c r="E512" s="37">
        <v>12.7441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3" spans="1:6" x14ac:dyDescent="0.25">
      <c r="A513" s="29">
        <v>45582</v>
      </c>
      <c r="B513" s="47">
        <v>10</v>
      </c>
      <c r="C513" s="47">
        <v>4</v>
      </c>
      <c r="D513" s="47">
        <v>8</v>
      </c>
      <c r="E513" s="37">
        <v>19.997399999999999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4" spans="1:6" x14ac:dyDescent="0.25">
      <c r="A514" s="29">
        <v>45582</v>
      </c>
      <c r="B514" s="47">
        <v>10</v>
      </c>
      <c r="C514" s="47">
        <v>4</v>
      </c>
      <c r="D514" s="47">
        <v>9</v>
      </c>
      <c r="E514" s="37">
        <v>14.923999999999999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5" spans="1:6" x14ac:dyDescent="0.25">
      <c r="A515" s="29">
        <v>45582</v>
      </c>
      <c r="B515" s="47">
        <v>10</v>
      </c>
      <c r="C515" s="47">
        <v>4</v>
      </c>
      <c r="D515" s="47">
        <v>10</v>
      </c>
      <c r="E515" s="37">
        <v>14.0943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6" spans="1:6" x14ac:dyDescent="0.25">
      <c r="A516" s="29">
        <v>45582</v>
      </c>
      <c r="B516" s="47">
        <v>10</v>
      </c>
      <c r="C516" s="47">
        <v>4</v>
      </c>
      <c r="D516" s="47">
        <v>11</v>
      </c>
      <c r="E516" s="37">
        <v>12.9826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7" spans="1:6" x14ac:dyDescent="0.25">
      <c r="A517" s="29">
        <v>45582</v>
      </c>
      <c r="B517" s="47">
        <v>10</v>
      </c>
      <c r="C517" s="47">
        <v>4</v>
      </c>
      <c r="D517" s="47">
        <v>12</v>
      </c>
      <c r="E517" s="37">
        <v>14.197900000000001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8" spans="1:6" x14ac:dyDescent="0.25">
      <c r="A518" s="29">
        <v>45582</v>
      </c>
      <c r="B518" s="47">
        <v>10</v>
      </c>
      <c r="C518" s="47">
        <v>4</v>
      </c>
      <c r="D518" s="47">
        <v>13</v>
      </c>
      <c r="E518" s="37">
        <v>12.493600000000001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19" spans="1:6" x14ac:dyDescent="0.25">
      <c r="A519" s="29">
        <v>45582</v>
      </c>
      <c r="B519" s="47">
        <v>10</v>
      </c>
      <c r="C519" s="47">
        <v>4</v>
      </c>
      <c r="D519" s="47">
        <v>14</v>
      </c>
      <c r="E519" s="37">
        <v>7.6844000000000001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0" spans="1:6" x14ac:dyDescent="0.25">
      <c r="A520" s="29">
        <v>45582</v>
      </c>
      <c r="B520" s="47">
        <v>10</v>
      </c>
      <c r="C520" s="47">
        <v>4</v>
      </c>
      <c r="D520" s="47">
        <v>15</v>
      </c>
      <c r="E520" s="37">
        <v>5.1890000000000001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1" spans="1:6" x14ac:dyDescent="0.25">
      <c r="A521" s="29">
        <v>45582</v>
      </c>
      <c r="B521" s="47">
        <v>10</v>
      </c>
      <c r="C521" s="47">
        <v>4</v>
      </c>
      <c r="D521" s="47">
        <v>16</v>
      </c>
      <c r="E521" s="37">
        <v>6.2492000000000001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2" spans="1:6" x14ac:dyDescent="0.25">
      <c r="A522" s="29">
        <v>45582</v>
      </c>
      <c r="B522" s="47">
        <v>10</v>
      </c>
      <c r="C522" s="47">
        <v>4</v>
      </c>
      <c r="D522" s="47">
        <v>17</v>
      </c>
      <c r="E522" s="37">
        <v>15.81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3" spans="1:6" x14ac:dyDescent="0.25">
      <c r="A523" s="29">
        <v>45582</v>
      </c>
      <c r="B523" s="47">
        <v>10</v>
      </c>
      <c r="C523" s="47">
        <v>4</v>
      </c>
      <c r="D523" s="47">
        <v>18</v>
      </c>
      <c r="E523" s="37">
        <v>42.1066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4" spans="1:6" x14ac:dyDescent="0.25">
      <c r="A524" s="29">
        <v>45582</v>
      </c>
      <c r="B524" s="47">
        <v>10</v>
      </c>
      <c r="C524" s="47">
        <v>4</v>
      </c>
      <c r="D524" s="47">
        <v>19</v>
      </c>
      <c r="E524" s="37">
        <v>39.770899999999997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5" spans="1:6" x14ac:dyDescent="0.25">
      <c r="A525" s="29">
        <v>45582</v>
      </c>
      <c r="B525" s="47">
        <v>10</v>
      </c>
      <c r="C525" s="47">
        <v>4</v>
      </c>
      <c r="D525" s="47">
        <v>20</v>
      </c>
      <c r="E525" s="37">
        <v>36.480800000000002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6" spans="1:6" x14ac:dyDescent="0.25">
      <c r="A526" s="29">
        <v>45582</v>
      </c>
      <c r="B526" s="47">
        <v>10</v>
      </c>
      <c r="C526" s="47">
        <v>4</v>
      </c>
      <c r="D526" s="47">
        <v>21</v>
      </c>
      <c r="E526" s="37">
        <v>27.056000000000001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7" spans="1:6" x14ac:dyDescent="0.25">
      <c r="A527" s="29">
        <v>45582</v>
      </c>
      <c r="B527" s="47">
        <v>10</v>
      </c>
      <c r="C527" s="47">
        <v>4</v>
      </c>
      <c r="D527" s="47">
        <v>22</v>
      </c>
      <c r="E527" s="37">
        <v>26.626100000000001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8" spans="1:6" x14ac:dyDescent="0.25">
      <c r="A528" s="29">
        <v>45582</v>
      </c>
      <c r="B528" s="47">
        <v>10</v>
      </c>
      <c r="C528" s="47">
        <v>4</v>
      </c>
      <c r="D528" s="47">
        <v>23</v>
      </c>
      <c r="E528" s="37">
        <v>27.386399999999998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29" spans="1:6" x14ac:dyDescent="0.25">
      <c r="A529" s="29">
        <v>45582</v>
      </c>
      <c r="B529" s="47">
        <v>10</v>
      </c>
      <c r="C529" s="47">
        <v>4</v>
      </c>
      <c r="D529" s="47">
        <v>24</v>
      </c>
      <c r="E529" s="37">
        <v>24.393899999999999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0" spans="1:6" x14ac:dyDescent="0.25">
      <c r="A530" s="29">
        <v>45583</v>
      </c>
      <c r="B530" s="47">
        <v>10</v>
      </c>
      <c r="C530" s="47">
        <v>5</v>
      </c>
      <c r="D530" s="47">
        <v>1</v>
      </c>
      <c r="E530" s="37">
        <v>26.250299999999999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1" spans="1:6" x14ac:dyDescent="0.25">
      <c r="A531" s="29">
        <v>45583</v>
      </c>
      <c r="B531" s="47">
        <v>10</v>
      </c>
      <c r="C531" s="47">
        <v>5</v>
      </c>
      <c r="D531" s="47">
        <v>2</v>
      </c>
      <c r="E531" s="37">
        <v>25.524899999999999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2" spans="1:6" x14ac:dyDescent="0.25">
      <c r="A532" s="29">
        <v>45583</v>
      </c>
      <c r="B532" s="47">
        <v>10</v>
      </c>
      <c r="C532" s="47">
        <v>5</v>
      </c>
      <c r="D532" s="47">
        <v>3</v>
      </c>
      <c r="E532" s="37">
        <v>23.511399999999998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3" spans="1:6" x14ac:dyDescent="0.25">
      <c r="A533" s="29">
        <v>45583</v>
      </c>
      <c r="B533" s="47">
        <v>10</v>
      </c>
      <c r="C533" s="47">
        <v>5</v>
      </c>
      <c r="D533" s="47">
        <v>4</v>
      </c>
      <c r="E533" s="37">
        <v>25.7606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4" spans="1:6" x14ac:dyDescent="0.25">
      <c r="A534" s="29">
        <v>45583</v>
      </c>
      <c r="B534" s="47">
        <v>10</v>
      </c>
      <c r="C534" s="47">
        <v>5</v>
      </c>
      <c r="D534" s="47">
        <v>5</v>
      </c>
      <c r="E534" s="37">
        <v>22.138500000000001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5" spans="1:6" x14ac:dyDescent="0.25">
      <c r="A535" s="29">
        <v>45583</v>
      </c>
      <c r="B535" s="47">
        <v>10</v>
      </c>
      <c r="C535" s="47">
        <v>5</v>
      </c>
      <c r="D535" s="47">
        <v>6</v>
      </c>
      <c r="E535" s="37">
        <v>36.171100000000003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6" spans="1:6" x14ac:dyDescent="0.25">
      <c r="A536" s="29">
        <v>45583</v>
      </c>
      <c r="B536" s="47">
        <v>10</v>
      </c>
      <c r="C536" s="47">
        <v>5</v>
      </c>
      <c r="D536" s="47">
        <v>7</v>
      </c>
      <c r="E536" s="37">
        <v>33.932400000000001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7" spans="1:6" x14ac:dyDescent="0.25">
      <c r="A537" s="29">
        <v>45583</v>
      </c>
      <c r="B537" s="47">
        <v>10</v>
      </c>
      <c r="C537" s="47">
        <v>5</v>
      </c>
      <c r="D537" s="47">
        <v>8</v>
      </c>
      <c r="E537" s="37">
        <v>29.604099999999999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8" spans="1:6" x14ac:dyDescent="0.25">
      <c r="A538" s="29">
        <v>45583</v>
      </c>
      <c r="B538" s="47">
        <v>10</v>
      </c>
      <c r="C538" s="47">
        <v>5</v>
      </c>
      <c r="D538" s="47">
        <v>9</v>
      </c>
      <c r="E538" s="37">
        <v>17.209800000000001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39" spans="1:6" x14ac:dyDescent="0.25">
      <c r="A539" s="29">
        <v>45583</v>
      </c>
      <c r="B539" s="47">
        <v>10</v>
      </c>
      <c r="C539" s="47">
        <v>5</v>
      </c>
      <c r="D539" s="47">
        <v>10</v>
      </c>
      <c r="E539" s="37">
        <v>17.1083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0" spans="1:6" x14ac:dyDescent="0.25">
      <c r="A540" s="29">
        <v>45583</v>
      </c>
      <c r="B540" s="47">
        <v>10</v>
      </c>
      <c r="C540" s="47">
        <v>5</v>
      </c>
      <c r="D540" s="47">
        <v>11</v>
      </c>
      <c r="E540" s="37">
        <v>10.8133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1" spans="1:6" x14ac:dyDescent="0.25">
      <c r="A541" s="29">
        <v>45583</v>
      </c>
      <c r="B541" s="47">
        <v>10</v>
      </c>
      <c r="C541" s="47">
        <v>5</v>
      </c>
      <c r="D541" s="47">
        <v>12</v>
      </c>
      <c r="E541" s="37">
        <v>15.9694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2" spans="1:6" x14ac:dyDescent="0.25">
      <c r="A542" s="29">
        <v>45583</v>
      </c>
      <c r="B542" s="47">
        <v>10</v>
      </c>
      <c r="C542" s="47">
        <v>5</v>
      </c>
      <c r="D542" s="47">
        <v>13</v>
      </c>
      <c r="E542" s="37">
        <v>7.8921999999999999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3" spans="1:6" x14ac:dyDescent="0.25">
      <c r="A543" s="29">
        <v>45583</v>
      </c>
      <c r="B543" s="47">
        <v>10</v>
      </c>
      <c r="C543" s="47">
        <v>5</v>
      </c>
      <c r="D543" s="47">
        <v>14</v>
      </c>
      <c r="E543" s="37">
        <v>7.4214000000000002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4" spans="1:6" x14ac:dyDescent="0.25">
      <c r="A544" s="29">
        <v>45583</v>
      </c>
      <c r="B544" s="47">
        <v>10</v>
      </c>
      <c r="C544" s="47">
        <v>5</v>
      </c>
      <c r="D544" s="47">
        <v>15</v>
      </c>
      <c r="E544" s="37">
        <v>6.6246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5" spans="1:6" x14ac:dyDescent="0.25">
      <c r="A545" s="29">
        <v>45583</v>
      </c>
      <c r="B545" s="47">
        <v>10</v>
      </c>
      <c r="C545" s="47">
        <v>5</v>
      </c>
      <c r="D545" s="47">
        <v>16</v>
      </c>
      <c r="E545" s="37">
        <v>6.5095999999999998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6" spans="1:6" x14ac:dyDescent="0.25">
      <c r="A546" s="29">
        <v>45583</v>
      </c>
      <c r="B546" s="47">
        <v>10</v>
      </c>
      <c r="C546" s="47">
        <v>5</v>
      </c>
      <c r="D546" s="47">
        <v>17</v>
      </c>
      <c r="E546" s="37">
        <v>9.5656999999999996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7" spans="1:6" x14ac:dyDescent="0.25">
      <c r="A547" s="29">
        <v>45583</v>
      </c>
      <c r="B547" s="47">
        <v>10</v>
      </c>
      <c r="C547" s="47">
        <v>5</v>
      </c>
      <c r="D547" s="47">
        <v>18</v>
      </c>
      <c r="E547" s="37">
        <v>13.1906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8" spans="1:6" x14ac:dyDescent="0.25">
      <c r="A548" s="29">
        <v>45583</v>
      </c>
      <c r="B548" s="47">
        <v>10</v>
      </c>
      <c r="C548" s="47">
        <v>5</v>
      </c>
      <c r="D548" s="47">
        <v>19</v>
      </c>
      <c r="E548" s="37">
        <v>22.411799999999999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49" spans="1:6" x14ac:dyDescent="0.25">
      <c r="A549" s="29">
        <v>45583</v>
      </c>
      <c r="B549" s="47">
        <v>10</v>
      </c>
      <c r="C549" s="47">
        <v>5</v>
      </c>
      <c r="D549" s="47">
        <v>20</v>
      </c>
      <c r="E549" s="37">
        <v>24.753299999999999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0" spans="1:6" x14ac:dyDescent="0.25">
      <c r="A550" s="29">
        <v>45583</v>
      </c>
      <c r="B550" s="47">
        <v>10</v>
      </c>
      <c r="C550" s="47">
        <v>5</v>
      </c>
      <c r="D550" s="47">
        <v>21</v>
      </c>
      <c r="E550" s="37">
        <v>27.860900000000001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1" spans="1:6" x14ac:dyDescent="0.25">
      <c r="A551" s="29">
        <v>45583</v>
      </c>
      <c r="B551" s="47">
        <v>10</v>
      </c>
      <c r="C551" s="47">
        <v>5</v>
      </c>
      <c r="D551" s="47">
        <v>22</v>
      </c>
      <c r="E551" s="37">
        <v>23.346299999999999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2" spans="1:6" x14ac:dyDescent="0.25">
      <c r="A552" s="29">
        <v>45583</v>
      </c>
      <c r="B552" s="47">
        <v>10</v>
      </c>
      <c r="C552" s="47">
        <v>5</v>
      </c>
      <c r="D552" s="47">
        <v>23</v>
      </c>
      <c r="E552" s="37">
        <v>27.9114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3" spans="1:6" x14ac:dyDescent="0.25">
      <c r="A553" s="29">
        <v>45583</v>
      </c>
      <c r="B553" s="47">
        <v>10</v>
      </c>
      <c r="C553" s="47">
        <v>5</v>
      </c>
      <c r="D553" s="47">
        <v>24</v>
      </c>
      <c r="E553" s="37">
        <v>24.716100000000001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4" spans="1:6" x14ac:dyDescent="0.25">
      <c r="A554" s="29">
        <v>45584</v>
      </c>
      <c r="B554" s="47">
        <v>10</v>
      </c>
      <c r="C554" s="47">
        <v>6</v>
      </c>
      <c r="D554" s="47">
        <v>1</v>
      </c>
      <c r="E554" s="37">
        <v>25.136900000000001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5" spans="1:6" x14ac:dyDescent="0.25">
      <c r="A555" s="29">
        <v>45584</v>
      </c>
      <c r="B555" s="47">
        <v>10</v>
      </c>
      <c r="C555" s="47">
        <v>6</v>
      </c>
      <c r="D555" s="47">
        <v>2</v>
      </c>
      <c r="E555" s="37">
        <v>25.821400000000001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6" spans="1:6" x14ac:dyDescent="0.25">
      <c r="A556" s="29">
        <v>45584</v>
      </c>
      <c r="B556" s="47">
        <v>10</v>
      </c>
      <c r="C556" s="47">
        <v>6</v>
      </c>
      <c r="D556" s="47">
        <v>3</v>
      </c>
      <c r="E556" s="37">
        <v>23.853899999999999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7" spans="1:6" x14ac:dyDescent="0.25">
      <c r="A557" s="29">
        <v>45584</v>
      </c>
      <c r="B557" s="47">
        <v>10</v>
      </c>
      <c r="C557" s="47">
        <v>6</v>
      </c>
      <c r="D557" s="47">
        <v>4</v>
      </c>
      <c r="E557" s="37">
        <v>13.1195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8" spans="1:6" x14ac:dyDescent="0.25">
      <c r="A558" s="29">
        <v>45584</v>
      </c>
      <c r="B558" s="47">
        <v>10</v>
      </c>
      <c r="C558" s="47">
        <v>6</v>
      </c>
      <c r="D558" s="47">
        <v>5</v>
      </c>
      <c r="E558" s="37">
        <v>27.424600000000002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59" spans="1:6" x14ac:dyDescent="0.25">
      <c r="A559" s="29">
        <v>45584</v>
      </c>
      <c r="B559" s="47">
        <v>10</v>
      </c>
      <c r="C559" s="47">
        <v>6</v>
      </c>
      <c r="D559" s="47">
        <v>6</v>
      </c>
      <c r="E559" s="37">
        <v>29.065100000000001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0" spans="1:6" x14ac:dyDescent="0.25">
      <c r="A560" s="29">
        <v>45584</v>
      </c>
      <c r="B560" s="47">
        <v>10</v>
      </c>
      <c r="C560" s="47">
        <v>6</v>
      </c>
      <c r="D560" s="47">
        <v>7</v>
      </c>
      <c r="E560" s="37">
        <v>15.5991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1" spans="1:6" x14ac:dyDescent="0.25">
      <c r="A561" s="29">
        <v>45584</v>
      </c>
      <c r="B561" s="47">
        <v>10</v>
      </c>
      <c r="C561" s="47">
        <v>6</v>
      </c>
      <c r="D561" s="47">
        <v>8</v>
      </c>
      <c r="E561" s="37">
        <v>17.451699999999999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2" spans="1:6" x14ac:dyDescent="0.25">
      <c r="A562" s="29">
        <v>45584</v>
      </c>
      <c r="B562" s="47">
        <v>10</v>
      </c>
      <c r="C562" s="47">
        <v>6</v>
      </c>
      <c r="D562" s="47">
        <v>9</v>
      </c>
      <c r="E562" s="37">
        <v>19.7501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3" spans="1:6" x14ac:dyDescent="0.25">
      <c r="A563" s="29">
        <v>45584</v>
      </c>
      <c r="B563" s="47">
        <v>10</v>
      </c>
      <c r="C563" s="47">
        <v>6</v>
      </c>
      <c r="D563" s="47">
        <v>10</v>
      </c>
      <c r="E563" s="37">
        <v>16.244700000000002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4" spans="1:6" x14ac:dyDescent="0.25">
      <c r="A564" s="29">
        <v>45584</v>
      </c>
      <c r="B564" s="47">
        <v>10</v>
      </c>
      <c r="C564" s="47">
        <v>6</v>
      </c>
      <c r="D564" s="47">
        <v>11</v>
      </c>
      <c r="E564" s="37">
        <v>11.254099999999999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5" spans="1:6" x14ac:dyDescent="0.25">
      <c r="A565" s="29">
        <v>45584</v>
      </c>
      <c r="B565" s="47">
        <v>10</v>
      </c>
      <c r="C565" s="47">
        <v>6</v>
      </c>
      <c r="D565" s="47">
        <v>12</v>
      </c>
      <c r="E565" s="37">
        <v>6.6009000000000002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6" spans="1:6" x14ac:dyDescent="0.25">
      <c r="A566" s="29">
        <v>45584</v>
      </c>
      <c r="B566" s="47">
        <v>10</v>
      </c>
      <c r="C566" s="47">
        <v>6</v>
      </c>
      <c r="D566" s="47">
        <v>13</v>
      </c>
      <c r="E566" s="37">
        <v>2.5499999999999998E-2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7" spans="1:6" x14ac:dyDescent="0.25">
      <c r="A567" s="29">
        <v>45584</v>
      </c>
      <c r="B567" s="47">
        <v>10</v>
      </c>
      <c r="C567" s="47">
        <v>6</v>
      </c>
      <c r="D567" s="47">
        <v>14</v>
      </c>
      <c r="E567" s="37">
        <v>-9.2942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8" spans="1:6" x14ac:dyDescent="0.25">
      <c r="A568" s="29">
        <v>45584</v>
      </c>
      <c r="B568" s="47">
        <v>10</v>
      </c>
      <c r="C568" s="47">
        <v>6</v>
      </c>
      <c r="D568" s="47">
        <v>15</v>
      </c>
      <c r="E568" s="37">
        <v>-19.498200000000001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69" spans="1:6" x14ac:dyDescent="0.25">
      <c r="A569" s="29">
        <v>45584</v>
      </c>
      <c r="B569" s="47">
        <v>10</v>
      </c>
      <c r="C569" s="47">
        <v>6</v>
      </c>
      <c r="D569" s="47">
        <v>16</v>
      </c>
      <c r="E569" s="37">
        <v>-15.0274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0" spans="1:6" x14ac:dyDescent="0.25">
      <c r="A570" s="29">
        <v>45584</v>
      </c>
      <c r="B570" s="47">
        <v>10</v>
      </c>
      <c r="C570" s="47">
        <v>6</v>
      </c>
      <c r="D570" s="47">
        <v>17</v>
      </c>
      <c r="E570" s="37">
        <v>12.4154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1" spans="1:6" x14ac:dyDescent="0.25">
      <c r="A571" s="29">
        <v>45584</v>
      </c>
      <c r="B571" s="47">
        <v>10</v>
      </c>
      <c r="C571" s="47">
        <v>6</v>
      </c>
      <c r="D571" s="47">
        <v>18</v>
      </c>
      <c r="E571" s="37">
        <v>35.132300000000001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2" spans="1:6" x14ac:dyDescent="0.25">
      <c r="A572" s="29">
        <v>45584</v>
      </c>
      <c r="B572" s="47">
        <v>10</v>
      </c>
      <c r="C572" s="47">
        <v>6</v>
      </c>
      <c r="D572" s="47">
        <v>19</v>
      </c>
      <c r="E572" s="37">
        <v>32.311700000000002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3" spans="1:6" x14ac:dyDescent="0.25">
      <c r="A573" s="29">
        <v>45584</v>
      </c>
      <c r="B573" s="47">
        <v>10</v>
      </c>
      <c r="C573" s="47">
        <v>6</v>
      </c>
      <c r="D573" s="47">
        <v>20</v>
      </c>
      <c r="E573" s="37">
        <v>26.9754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4" spans="1:6" x14ac:dyDescent="0.25">
      <c r="A574" s="29">
        <v>45584</v>
      </c>
      <c r="B574" s="47">
        <v>10</v>
      </c>
      <c r="C574" s="47">
        <v>6</v>
      </c>
      <c r="D574" s="47">
        <v>21</v>
      </c>
      <c r="E574" s="37">
        <v>25.742799999999999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5" spans="1:6" x14ac:dyDescent="0.25">
      <c r="A575" s="29">
        <v>45584</v>
      </c>
      <c r="B575" s="47">
        <v>10</v>
      </c>
      <c r="C575" s="47">
        <v>6</v>
      </c>
      <c r="D575" s="47">
        <v>22</v>
      </c>
      <c r="E575" s="37">
        <v>25.859400000000001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6" spans="1:6" x14ac:dyDescent="0.25">
      <c r="A576" s="29">
        <v>45584</v>
      </c>
      <c r="B576" s="47">
        <v>10</v>
      </c>
      <c r="C576" s="47">
        <v>6</v>
      </c>
      <c r="D576" s="47">
        <v>23</v>
      </c>
      <c r="E576" s="37">
        <v>23.708300000000001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7" spans="1:6" x14ac:dyDescent="0.25">
      <c r="A577" s="29">
        <v>45584</v>
      </c>
      <c r="B577" s="47">
        <v>10</v>
      </c>
      <c r="C577" s="47">
        <v>6</v>
      </c>
      <c r="D577" s="47">
        <v>24</v>
      </c>
      <c r="E577" s="37">
        <v>16.235800000000001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8" spans="1:6" x14ac:dyDescent="0.25">
      <c r="A578" s="29">
        <v>45585</v>
      </c>
      <c r="B578" s="47">
        <v>10</v>
      </c>
      <c r="C578" s="47">
        <v>7</v>
      </c>
      <c r="D578" s="47">
        <v>1</v>
      </c>
      <c r="E578" s="37">
        <v>10.534700000000001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79" spans="1:6" x14ac:dyDescent="0.25">
      <c r="A579" s="29">
        <v>45585</v>
      </c>
      <c r="B579" s="47">
        <v>10</v>
      </c>
      <c r="C579" s="47">
        <v>7</v>
      </c>
      <c r="D579" s="47">
        <v>2</v>
      </c>
      <c r="E579" s="37">
        <v>15.283200000000001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0" spans="1:6" x14ac:dyDescent="0.25">
      <c r="A580" s="29">
        <v>45585</v>
      </c>
      <c r="B580" s="47">
        <v>10</v>
      </c>
      <c r="C580" s="47">
        <v>7</v>
      </c>
      <c r="D580" s="47">
        <v>3</v>
      </c>
      <c r="E580" s="37">
        <v>10.3856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1" spans="1:6" x14ac:dyDescent="0.25">
      <c r="A581" s="29">
        <v>45585</v>
      </c>
      <c r="B581" s="47">
        <v>10</v>
      </c>
      <c r="C581" s="47">
        <v>7</v>
      </c>
      <c r="D581" s="47">
        <v>4</v>
      </c>
      <c r="E581" s="37">
        <v>13.6313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2" spans="1:6" x14ac:dyDescent="0.25">
      <c r="A582" s="29">
        <v>45585</v>
      </c>
      <c r="B582" s="47">
        <v>10</v>
      </c>
      <c r="C582" s="47">
        <v>7</v>
      </c>
      <c r="D582" s="47">
        <v>5</v>
      </c>
      <c r="E582" s="37">
        <v>22.076699999999999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3" spans="1:6" x14ac:dyDescent="0.25">
      <c r="A583" s="29">
        <v>45585</v>
      </c>
      <c r="B583" s="47">
        <v>10</v>
      </c>
      <c r="C583" s="47">
        <v>7</v>
      </c>
      <c r="D583" s="47">
        <v>6</v>
      </c>
      <c r="E583" s="37">
        <v>23.851900000000001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4" spans="1:6" x14ac:dyDescent="0.25">
      <c r="A584" s="29">
        <v>45585</v>
      </c>
      <c r="B584" s="47">
        <v>10</v>
      </c>
      <c r="C584" s="47">
        <v>7</v>
      </c>
      <c r="D584" s="47">
        <v>7</v>
      </c>
      <c r="E584" s="37">
        <v>11.9893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5" spans="1:6" x14ac:dyDescent="0.25">
      <c r="A585" s="29">
        <v>45585</v>
      </c>
      <c r="B585" s="47">
        <v>10</v>
      </c>
      <c r="C585" s="47">
        <v>7</v>
      </c>
      <c r="D585" s="47">
        <v>8</v>
      </c>
      <c r="E585" s="37">
        <v>16.361699999999999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6" spans="1:6" x14ac:dyDescent="0.25">
      <c r="A586" s="29">
        <v>45585</v>
      </c>
      <c r="B586" s="47">
        <v>10</v>
      </c>
      <c r="C586" s="47">
        <v>7</v>
      </c>
      <c r="D586" s="47">
        <v>9</v>
      </c>
      <c r="E586" s="37">
        <v>6.157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7" spans="1:6" x14ac:dyDescent="0.25">
      <c r="A587" s="29">
        <v>45585</v>
      </c>
      <c r="B587" s="47">
        <v>10</v>
      </c>
      <c r="C587" s="47">
        <v>7</v>
      </c>
      <c r="D587" s="47">
        <v>10</v>
      </c>
      <c r="E587" s="37">
        <v>7.5045999999999999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8" spans="1:6" x14ac:dyDescent="0.25">
      <c r="A588" s="29">
        <v>45585</v>
      </c>
      <c r="B588" s="47">
        <v>10</v>
      </c>
      <c r="C588" s="47">
        <v>7</v>
      </c>
      <c r="D588" s="47">
        <v>11</v>
      </c>
      <c r="E588" s="37">
        <v>9.1410999999999998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89" spans="1:6" x14ac:dyDescent="0.25">
      <c r="A589" s="29">
        <v>45585</v>
      </c>
      <c r="B589" s="47">
        <v>10</v>
      </c>
      <c r="C589" s="47">
        <v>7</v>
      </c>
      <c r="D589" s="47">
        <v>12</v>
      </c>
      <c r="E589" s="37">
        <v>7.3798000000000004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0" spans="1:6" x14ac:dyDescent="0.25">
      <c r="A590" s="29">
        <v>45585</v>
      </c>
      <c r="B590" s="47">
        <v>10</v>
      </c>
      <c r="C590" s="47">
        <v>7</v>
      </c>
      <c r="D590" s="47">
        <v>13</v>
      </c>
      <c r="E590" s="37">
        <v>6.3429000000000002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1" spans="1:6" x14ac:dyDescent="0.25">
      <c r="A591" s="29">
        <v>45585</v>
      </c>
      <c r="B591" s="47">
        <v>10</v>
      </c>
      <c r="C591" s="47">
        <v>7</v>
      </c>
      <c r="D591" s="47">
        <v>14</v>
      </c>
      <c r="E591" s="37">
        <v>5.2291999999999996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2" spans="1:6" x14ac:dyDescent="0.25">
      <c r="A592" s="29">
        <v>45585</v>
      </c>
      <c r="B592" s="47">
        <v>10</v>
      </c>
      <c r="C592" s="47">
        <v>7</v>
      </c>
      <c r="D592" s="47">
        <v>15</v>
      </c>
      <c r="E592" s="37">
        <v>3.8328000000000002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3" spans="1:6" x14ac:dyDescent="0.25">
      <c r="A593" s="29">
        <v>45585</v>
      </c>
      <c r="B593" s="47">
        <v>10</v>
      </c>
      <c r="C593" s="47">
        <v>7</v>
      </c>
      <c r="D593" s="47">
        <v>16</v>
      </c>
      <c r="E593" s="37">
        <v>6.609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4" spans="1:6" x14ac:dyDescent="0.25">
      <c r="A594" s="29">
        <v>45585</v>
      </c>
      <c r="B594" s="47">
        <v>10</v>
      </c>
      <c r="C594" s="47">
        <v>7</v>
      </c>
      <c r="D594" s="47">
        <v>17</v>
      </c>
      <c r="E594" s="37">
        <v>19.188099999999999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5" spans="1:6" x14ac:dyDescent="0.25">
      <c r="A595" s="29">
        <v>45585</v>
      </c>
      <c r="B595" s="47">
        <v>10</v>
      </c>
      <c r="C595" s="47">
        <v>7</v>
      </c>
      <c r="D595" s="47">
        <v>18</v>
      </c>
      <c r="E595" s="37">
        <v>33.042400000000001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6" spans="1:6" x14ac:dyDescent="0.25">
      <c r="A596" s="29">
        <v>45585</v>
      </c>
      <c r="B596" s="47">
        <v>10</v>
      </c>
      <c r="C596" s="47">
        <v>7</v>
      </c>
      <c r="D596" s="47">
        <v>19</v>
      </c>
      <c r="E596" s="37">
        <v>29.2258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7" spans="1:6" x14ac:dyDescent="0.25">
      <c r="A597" s="29">
        <v>45585</v>
      </c>
      <c r="B597" s="47">
        <v>10</v>
      </c>
      <c r="C597" s="47">
        <v>7</v>
      </c>
      <c r="D597" s="47">
        <v>20</v>
      </c>
      <c r="E597" s="37">
        <v>27.2087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8" spans="1:6" x14ac:dyDescent="0.25">
      <c r="A598" s="29">
        <v>45585</v>
      </c>
      <c r="B598" s="47">
        <v>10</v>
      </c>
      <c r="C598" s="47">
        <v>7</v>
      </c>
      <c r="D598" s="47">
        <v>21</v>
      </c>
      <c r="E598" s="37">
        <v>27.049900000000001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599" spans="1:6" x14ac:dyDescent="0.25">
      <c r="A599" s="29">
        <v>45585</v>
      </c>
      <c r="B599" s="47">
        <v>10</v>
      </c>
      <c r="C599" s="47">
        <v>7</v>
      </c>
      <c r="D599" s="47">
        <v>22</v>
      </c>
      <c r="E599" s="37">
        <v>27.5596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0" spans="1:6" x14ac:dyDescent="0.25">
      <c r="A600" s="29">
        <v>45585</v>
      </c>
      <c r="B600" s="47">
        <v>10</v>
      </c>
      <c r="C600" s="47">
        <v>7</v>
      </c>
      <c r="D600" s="47">
        <v>23</v>
      </c>
      <c r="E600" s="37">
        <v>24.301300000000001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1" spans="1:6" x14ac:dyDescent="0.25">
      <c r="A601" s="29">
        <v>45585</v>
      </c>
      <c r="B601" s="47">
        <v>10</v>
      </c>
      <c r="C601" s="47">
        <v>7</v>
      </c>
      <c r="D601" s="47">
        <v>24</v>
      </c>
      <c r="E601" s="37">
        <v>22.585899999999999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2" spans="1:6" x14ac:dyDescent="0.25">
      <c r="A602" s="29">
        <v>45586</v>
      </c>
      <c r="B602" s="47">
        <v>10</v>
      </c>
      <c r="C602" s="47">
        <v>1</v>
      </c>
      <c r="D602" s="47">
        <v>1</v>
      </c>
      <c r="E602" s="37">
        <v>20.414999999999999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3" spans="1:6" x14ac:dyDescent="0.25">
      <c r="A603" s="29">
        <v>45586</v>
      </c>
      <c r="B603" s="47">
        <v>10</v>
      </c>
      <c r="C603" s="47">
        <v>1</v>
      </c>
      <c r="D603" s="47">
        <v>2</v>
      </c>
      <c r="E603" s="37">
        <v>12.6561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4" spans="1:6" x14ac:dyDescent="0.25">
      <c r="A604" s="29">
        <v>45586</v>
      </c>
      <c r="B604" s="47">
        <v>10</v>
      </c>
      <c r="C604" s="47">
        <v>1</v>
      </c>
      <c r="D604" s="47">
        <v>3</v>
      </c>
      <c r="E604" s="37">
        <v>9.7742000000000004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5" spans="1:6" x14ac:dyDescent="0.25">
      <c r="A605" s="29">
        <v>45586</v>
      </c>
      <c r="B605" s="47">
        <v>10</v>
      </c>
      <c r="C605" s="47">
        <v>1</v>
      </c>
      <c r="D605" s="47">
        <v>4</v>
      </c>
      <c r="E605" s="37">
        <v>13.980499999999999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6" spans="1:6" x14ac:dyDescent="0.25">
      <c r="A606" s="29">
        <v>45586</v>
      </c>
      <c r="B606" s="47">
        <v>10</v>
      </c>
      <c r="C606" s="47">
        <v>1</v>
      </c>
      <c r="D606" s="47">
        <v>5</v>
      </c>
      <c r="E606" s="37">
        <v>15.288600000000001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7" spans="1:6" x14ac:dyDescent="0.25">
      <c r="A607" s="29">
        <v>45586</v>
      </c>
      <c r="B607" s="47">
        <v>10</v>
      </c>
      <c r="C607" s="47">
        <v>1</v>
      </c>
      <c r="D607" s="47">
        <v>6</v>
      </c>
      <c r="E607" s="37">
        <v>26.993600000000001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8" spans="1:6" x14ac:dyDescent="0.25">
      <c r="A608" s="29">
        <v>45586</v>
      </c>
      <c r="B608" s="47">
        <v>10</v>
      </c>
      <c r="C608" s="47">
        <v>1</v>
      </c>
      <c r="D608" s="47">
        <v>7</v>
      </c>
      <c r="E608" s="37">
        <v>35.0167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09" spans="1:6" x14ac:dyDescent="0.25">
      <c r="A609" s="29">
        <v>45586</v>
      </c>
      <c r="B609" s="47">
        <v>10</v>
      </c>
      <c r="C609" s="47">
        <v>1</v>
      </c>
      <c r="D609" s="47">
        <v>8</v>
      </c>
      <c r="E609" s="37">
        <v>10.5504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0" spans="1:6" x14ac:dyDescent="0.25">
      <c r="A610" s="29">
        <v>45586</v>
      </c>
      <c r="B610" s="47">
        <v>10</v>
      </c>
      <c r="C610" s="47">
        <v>1</v>
      </c>
      <c r="D610" s="47">
        <v>9</v>
      </c>
      <c r="E610" s="37">
        <v>11.795999999999999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1" spans="1:6" x14ac:dyDescent="0.25">
      <c r="A611" s="29">
        <v>45586</v>
      </c>
      <c r="B611" s="47">
        <v>10</v>
      </c>
      <c r="C611" s="47">
        <v>1</v>
      </c>
      <c r="D611" s="47">
        <v>10</v>
      </c>
      <c r="E611" s="37">
        <v>6.0035999999999996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2" spans="1:6" x14ac:dyDescent="0.25">
      <c r="A612" s="29">
        <v>45586</v>
      </c>
      <c r="B612" s="47">
        <v>10</v>
      </c>
      <c r="C612" s="47">
        <v>1</v>
      </c>
      <c r="D612" s="47">
        <v>11</v>
      </c>
      <c r="E612" s="37">
        <v>1.9865999999999999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3" spans="1:6" x14ac:dyDescent="0.25">
      <c r="A613" s="29">
        <v>45586</v>
      </c>
      <c r="B613" s="47">
        <v>10</v>
      </c>
      <c r="C613" s="47">
        <v>1</v>
      </c>
      <c r="D613" s="47">
        <v>12</v>
      </c>
      <c r="E613" s="37">
        <v>4.8261000000000003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4" spans="1:6" x14ac:dyDescent="0.25">
      <c r="A614" s="29">
        <v>45586</v>
      </c>
      <c r="B614" s="47">
        <v>10</v>
      </c>
      <c r="C614" s="47">
        <v>1</v>
      </c>
      <c r="D614" s="47">
        <v>13</v>
      </c>
      <c r="E614" s="37">
        <v>7.484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5" spans="1:6" x14ac:dyDescent="0.25">
      <c r="A615" s="29">
        <v>45586</v>
      </c>
      <c r="B615" s="47">
        <v>10</v>
      </c>
      <c r="C615" s="47">
        <v>1</v>
      </c>
      <c r="D615" s="47">
        <v>14</v>
      </c>
      <c r="E615" s="37">
        <v>5.5957999999999997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6" spans="1:6" x14ac:dyDescent="0.25">
      <c r="A616" s="29">
        <v>45586</v>
      </c>
      <c r="B616" s="47">
        <v>10</v>
      </c>
      <c r="C616" s="47">
        <v>1</v>
      </c>
      <c r="D616" s="47">
        <v>15</v>
      </c>
      <c r="E616" s="37">
        <v>6.6078000000000001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7" spans="1:6" x14ac:dyDescent="0.25">
      <c r="A617" s="29">
        <v>45586</v>
      </c>
      <c r="B617" s="47">
        <v>10</v>
      </c>
      <c r="C617" s="47">
        <v>1</v>
      </c>
      <c r="D617" s="47">
        <v>16</v>
      </c>
      <c r="E617" s="37">
        <v>4.2491000000000003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8" spans="1:6" x14ac:dyDescent="0.25">
      <c r="A618" s="29">
        <v>45586</v>
      </c>
      <c r="B618" s="47">
        <v>10</v>
      </c>
      <c r="C618" s="47">
        <v>1</v>
      </c>
      <c r="D618" s="47">
        <v>17</v>
      </c>
      <c r="E618" s="37">
        <v>13.2897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19" spans="1:6" x14ac:dyDescent="0.25">
      <c r="A619" s="29">
        <v>45586</v>
      </c>
      <c r="B619" s="47">
        <v>10</v>
      </c>
      <c r="C619" s="47">
        <v>1</v>
      </c>
      <c r="D619" s="47">
        <v>18</v>
      </c>
      <c r="E619" s="37">
        <v>36.843800000000002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0" spans="1:6" x14ac:dyDescent="0.25">
      <c r="A620" s="29">
        <v>45586</v>
      </c>
      <c r="B620" s="47">
        <v>10</v>
      </c>
      <c r="C620" s="47">
        <v>1</v>
      </c>
      <c r="D620" s="47">
        <v>19</v>
      </c>
      <c r="E620" s="37">
        <v>34.113500000000002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1" spans="1:6" x14ac:dyDescent="0.25">
      <c r="A621" s="29">
        <v>45586</v>
      </c>
      <c r="B621" s="47">
        <v>10</v>
      </c>
      <c r="C621" s="47">
        <v>1</v>
      </c>
      <c r="D621" s="47">
        <v>20</v>
      </c>
      <c r="E621" s="37">
        <v>31.1677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2" spans="1:6" x14ac:dyDescent="0.25">
      <c r="A622" s="29">
        <v>45586</v>
      </c>
      <c r="B622" s="47">
        <v>10</v>
      </c>
      <c r="C622" s="47">
        <v>1</v>
      </c>
      <c r="D622" s="47">
        <v>21</v>
      </c>
      <c r="E622" s="37">
        <v>22.357199999999999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3" spans="1:6" x14ac:dyDescent="0.25">
      <c r="A623" s="29">
        <v>45586</v>
      </c>
      <c r="B623" s="47">
        <v>10</v>
      </c>
      <c r="C623" s="47">
        <v>1</v>
      </c>
      <c r="D623" s="47">
        <v>22</v>
      </c>
      <c r="E623" s="37">
        <v>23.291799999999999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4" spans="1:6" x14ac:dyDescent="0.25">
      <c r="A624" s="29">
        <v>45586</v>
      </c>
      <c r="B624" s="47">
        <v>10</v>
      </c>
      <c r="C624" s="47">
        <v>1</v>
      </c>
      <c r="D624" s="47">
        <v>23</v>
      </c>
      <c r="E624" s="37">
        <v>21.331399999999999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5" spans="1:6" x14ac:dyDescent="0.25">
      <c r="A625" s="29">
        <v>45586</v>
      </c>
      <c r="B625" s="47">
        <v>10</v>
      </c>
      <c r="C625" s="47">
        <v>1</v>
      </c>
      <c r="D625" s="47">
        <v>24</v>
      </c>
      <c r="E625" s="37">
        <v>18.684000000000001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6" spans="1:6" x14ac:dyDescent="0.25">
      <c r="A626" s="29">
        <v>45587</v>
      </c>
      <c r="B626" s="47">
        <v>10</v>
      </c>
      <c r="C626" s="47">
        <v>2</v>
      </c>
      <c r="D626" s="47">
        <v>1</v>
      </c>
      <c r="E626" s="37">
        <v>22.2363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7" spans="1:6" x14ac:dyDescent="0.25">
      <c r="A627" s="29">
        <v>45587</v>
      </c>
      <c r="B627" s="47">
        <v>10</v>
      </c>
      <c r="C627" s="47">
        <v>2</v>
      </c>
      <c r="D627" s="47">
        <v>2</v>
      </c>
      <c r="E627" s="37">
        <v>17.805800000000001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8" spans="1:6" x14ac:dyDescent="0.25">
      <c r="A628" s="29">
        <v>45587</v>
      </c>
      <c r="B628" s="47">
        <v>10</v>
      </c>
      <c r="C628" s="47">
        <v>2</v>
      </c>
      <c r="D628" s="47">
        <v>3</v>
      </c>
      <c r="E628" s="37">
        <v>12.2898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29" spans="1:6" x14ac:dyDescent="0.25">
      <c r="A629" s="29">
        <v>45587</v>
      </c>
      <c r="B629" s="47">
        <v>10</v>
      </c>
      <c r="C629" s="47">
        <v>2</v>
      </c>
      <c r="D629" s="47">
        <v>4</v>
      </c>
      <c r="E629" s="37">
        <v>16.3933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0" spans="1:6" x14ac:dyDescent="0.25">
      <c r="A630" s="29">
        <v>45587</v>
      </c>
      <c r="B630" s="47">
        <v>10</v>
      </c>
      <c r="C630" s="47">
        <v>2</v>
      </c>
      <c r="D630" s="47">
        <v>5</v>
      </c>
      <c r="E630" s="37">
        <v>11.6577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1" spans="1:6" x14ac:dyDescent="0.25">
      <c r="A631" s="29">
        <v>45587</v>
      </c>
      <c r="B631" s="47">
        <v>10</v>
      </c>
      <c r="C631" s="47">
        <v>2</v>
      </c>
      <c r="D631" s="47">
        <v>6</v>
      </c>
      <c r="E631" s="37">
        <v>16.4956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2" spans="1:6" x14ac:dyDescent="0.25">
      <c r="A632" s="29">
        <v>45587</v>
      </c>
      <c r="B632" s="47">
        <v>10</v>
      </c>
      <c r="C632" s="47">
        <v>2</v>
      </c>
      <c r="D632" s="47">
        <v>7</v>
      </c>
      <c r="E632" s="37">
        <v>9.5328999999999997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3" spans="1:6" x14ac:dyDescent="0.25">
      <c r="A633" s="29">
        <v>45587</v>
      </c>
      <c r="B633" s="47">
        <v>10</v>
      </c>
      <c r="C633" s="47">
        <v>2</v>
      </c>
      <c r="D633" s="47">
        <v>8</v>
      </c>
      <c r="E633" s="37">
        <v>18.6419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4" spans="1:6" x14ac:dyDescent="0.25">
      <c r="A634" s="29">
        <v>45587</v>
      </c>
      <c r="B634" s="47">
        <v>10</v>
      </c>
      <c r="C634" s="47">
        <v>2</v>
      </c>
      <c r="D634" s="47">
        <v>9</v>
      </c>
      <c r="E634" s="37">
        <v>8.3696000000000002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5" spans="1:6" x14ac:dyDescent="0.25">
      <c r="A635" s="29">
        <v>45587</v>
      </c>
      <c r="B635" s="47">
        <v>10</v>
      </c>
      <c r="C635" s="47">
        <v>2</v>
      </c>
      <c r="D635" s="47">
        <v>10</v>
      </c>
      <c r="E635" s="37">
        <v>6.3765999999999998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6" spans="1:6" x14ac:dyDescent="0.25">
      <c r="A636" s="29">
        <v>45587</v>
      </c>
      <c r="B636" s="47">
        <v>10</v>
      </c>
      <c r="C636" s="47">
        <v>2</v>
      </c>
      <c r="D636" s="47">
        <v>11</v>
      </c>
      <c r="E636" s="37">
        <v>4.8127000000000004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7" spans="1:6" x14ac:dyDescent="0.25">
      <c r="A637" s="29">
        <v>45587</v>
      </c>
      <c r="B637" s="47">
        <v>10</v>
      </c>
      <c r="C637" s="47">
        <v>2</v>
      </c>
      <c r="D637" s="47">
        <v>12</v>
      </c>
      <c r="E637" s="37">
        <v>7.0477999999999996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8" spans="1:6" x14ac:dyDescent="0.25">
      <c r="A638" s="29">
        <v>45587</v>
      </c>
      <c r="B638" s="47">
        <v>10</v>
      </c>
      <c r="C638" s="47">
        <v>2</v>
      </c>
      <c r="D638" s="47">
        <v>13</v>
      </c>
      <c r="E638" s="37">
        <v>11.639900000000001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39" spans="1:6" x14ac:dyDescent="0.25">
      <c r="A639" s="29">
        <v>45587</v>
      </c>
      <c r="B639" s="47">
        <v>10</v>
      </c>
      <c r="C639" s="47">
        <v>2</v>
      </c>
      <c r="D639" s="47">
        <v>14</v>
      </c>
      <c r="E639" s="37">
        <v>7.6101000000000001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0" spans="1:6" x14ac:dyDescent="0.25">
      <c r="A640" s="29">
        <v>45587</v>
      </c>
      <c r="B640" s="47">
        <v>10</v>
      </c>
      <c r="C640" s="47">
        <v>2</v>
      </c>
      <c r="D640" s="47">
        <v>15</v>
      </c>
      <c r="E640" s="37">
        <v>2.9220999999999999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1" spans="1:6" x14ac:dyDescent="0.25">
      <c r="A641" s="29">
        <v>45587</v>
      </c>
      <c r="B641" s="47">
        <v>10</v>
      </c>
      <c r="C641" s="47">
        <v>2</v>
      </c>
      <c r="D641" s="47">
        <v>16</v>
      </c>
      <c r="E641" s="37">
        <v>6.3795000000000002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2" spans="1:6" x14ac:dyDescent="0.25">
      <c r="A642" s="29">
        <v>45587</v>
      </c>
      <c r="B642" s="47">
        <v>10</v>
      </c>
      <c r="C642" s="47">
        <v>2</v>
      </c>
      <c r="D642" s="47">
        <v>17</v>
      </c>
      <c r="E642" s="37">
        <v>36.480600000000003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3" spans="1:6" x14ac:dyDescent="0.25">
      <c r="A643" s="29">
        <v>45587</v>
      </c>
      <c r="B643" s="47">
        <v>10</v>
      </c>
      <c r="C643" s="47">
        <v>2</v>
      </c>
      <c r="D643" s="47">
        <v>18</v>
      </c>
      <c r="E643" s="37">
        <v>49.296399999999998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4" spans="1:6" x14ac:dyDescent="0.25">
      <c r="A644" s="29">
        <v>45587</v>
      </c>
      <c r="B644" s="47">
        <v>10</v>
      </c>
      <c r="C644" s="47">
        <v>2</v>
      </c>
      <c r="D644" s="47">
        <v>19</v>
      </c>
      <c r="E644" s="37">
        <v>34.489600000000003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5" spans="1:6" x14ac:dyDescent="0.25">
      <c r="A645" s="29">
        <v>45587</v>
      </c>
      <c r="B645" s="47">
        <v>10</v>
      </c>
      <c r="C645" s="47">
        <v>2</v>
      </c>
      <c r="D645" s="47">
        <v>20</v>
      </c>
      <c r="E645" s="37">
        <v>34.435299999999998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6" spans="1:6" x14ac:dyDescent="0.25">
      <c r="A646" s="29">
        <v>45587</v>
      </c>
      <c r="B646" s="47">
        <v>10</v>
      </c>
      <c r="C646" s="47">
        <v>2</v>
      </c>
      <c r="D646" s="47">
        <v>21</v>
      </c>
      <c r="E646" s="37">
        <v>33.0413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7" spans="1:6" x14ac:dyDescent="0.25">
      <c r="A647" s="29">
        <v>45587</v>
      </c>
      <c r="B647" s="47">
        <v>10</v>
      </c>
      <c r="C647" s="47">
        <v>2</v>
      </c>
      <c r="D647" s="47">
        <v>22</v>
      </c>
      <c r="E647" s="37">
        <v>17.815899999999999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8" spans="1:6" x14ac:dyDescent="0.25">
      <c r="A648" s="29">
        <v>45587</v>
      </c>
      <c r="B648" s="47">
        <v>10</v>
      </c>
      <c r="C648" s="47">
        <v>2</v>
      </c>
      <c r="D648" s="47">
        <v>23</v>
      </c>
      <c r="E648" s="37">
        <v>27.0167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49" spans="1:6" x14ac:dyDescent="0.25">
      <c r="A649" s="29">
        <v>45587</v>
      </c>
      <c r="B649" s="47">
        <v>10</v>
      </c>
      <c r="C649" s="47">
        <v>2</v>
      </c>
      <c r="D649" s="47">
        <v>24</v>
      </c>
      <c r="E649" s="37">
        <v>21.723199999999999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0" spans="1:6" x14ac:dyDescent="0.25">
      <c r="A650" s="29">
        <v>45588</v>
      </c>
      <c r="B650" s="47">
        <v>10</v>
      </c>
      <c r="C650" s="47">
        <v>3</v>
      </c>
      <c r="D650" s="47">
        <v>1</v>
      </c>
      <c r="E650" s="37">
        <v>9.2443000000000008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1" spans="1:6" x14ac:dyDescent="0.25">
      <c r="A651" s="29">
        <v>45588</v>
      </c>
      <c r="B651" s="47">
        <v>10</v>
      </c>
      <c r="C651" s="47">
        <v>3</v>
      </c>
      <c r="D651" s="47">
        <v>2</v>
      </c>
      <c r="E651" s="37">
        <v>12.2982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2" spans="1:6" x14ac:dyDescent="0.25">
      <c r="A652" s="29">
        <v>45588</v>
      </c>
      <c r="B652" s="47">
        <v>10</v>
      </c>
      <c r="C652" s="47">
        <v>3</v>
      </c>
      <c r="D652" s="47">
        <v>3</v>
      </c>
      <c r="E652" s="37">
        <v>8.9169999999999998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3" spans="1:6" x14ac:dyDescent="0.25">
      <c r="A653" s="29">
        <v>45588</v>
      </c>
      <c r="B653" s="47">
        <v>10</v>
      </c>
      <c r="C653" s="47">
        <v>3</v>
      </c>
      <c r="D653" s="47">
        <v>4</v>
      </c>
      <c r="E653" s="37">
        <v>9.1987000000000005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4" spans="1:6" x14ac:dyDescent="0.25">
      <c r="A654" s="29">
        <v>45588</v>
      </c>
      <c r="B654" s="47">
        <v>10</v>
      </c>
      <c r="C654" s="47">
        <v>3</v>
      </c>
      <c r="D654" s="47">
        <v>5</v>
      </c>
      <c r="E654" s="37">
        <v>8.8285999999999998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5" spans="1:6" x14ac:dyDescent="0.25">
      <c r="A655" s="29">
        <v>45588</v>
      </c>
      <c r="B655" s="47">
        <v>10</v>
      </c>
      <c r="C655" s="47">
        <v>3</v>
      </c>
      <c r="D655" s="47">
        <v>6</v>
      </c>
      <c r="E655" s="37">
        <v>15.7094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6" spans="1:6" x14ac:dyDescent="0.25">
      <c r="A656" s="29">
        <v>45588</v>
      </c>
      <c r="B656" s="47">
        <v>10</v>
      </c>
      <c r="C656" s="47">
        <v>3</v>
      </c>
      <c r="D656" s="47">
        <v>7</v>
      </c>
      <c r="E656" s="37">
        <v>22.4237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7" spans="1:6" x14ac:dyDescent="0.25">
      <c r="A657" s="29">
        <v>45588</v>
      </c>
      <c r="B657" s="47">
        <v>10</v>
      </c>
      <c r="C657" s="47">
        <v>3</v>
      </c>
      <c r="D657" s="47">
        <v>8</v>
      </c>
      <c r="E657" s="37">
        <v>17.755099999999999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8" spans="1:6" x14ac:dyDescent="0.25">
      <c r="A658" s="29">
        <v>45588</v>
      </c>
      <c r="B658" s="47">
        <v>10</v>
      </c>
      <c r="C658" s="47">
        <v>3</v>
      </c>
      <c r="D658" s="47">
        <v>9</v>
      </c>
      <c r="E658" s="37">
        <v>13.805300000000001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59" spans="1:6" x14ac:dyDescent="0.25">
      <c r="A659" s="29">
        <v>45588</v>
      </c>
      <c r="B659" s="47">
        <v>10</v>
      </c>
      <c r="C659" s="47">
        <v>3</v>
      </c>
      <c r="D659" s="47">
        <v>10</v>
      </c>
      <c r="E659" s="37">
        <v>11.479200000000001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0" spans="1:6" x14ac:dyDescent="0.25">
      <c r="A660" s="29">
        <v>45588</v>
      </c>
      <c r="B660" s="47">
        <v>10</v>
      </c>
      <c r="C660" s="47">
        <v>3</v>
      </c>
      <c r="D660" s="47">
        <v>11</v>
      </c>
      <c r="E660" s="37">
        <v>11.739699999999999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1" spans="1:6" x14ac:dyDescent="0.25">
      <c r="A661" s="29">
        <v>45588</v>
      </c>
      <c r="B661" s="47">
        <v>10</v>
      </c>
      <c r="C661" s="47">
        <v>3</v>
      </c>
      <c r="D661" s="47">
        <v>12</v>
      </c>
      <c r="E661" s="37">
        <v>12.914999999999999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2" spans="1:6" x14ac:dyDescent="0.25">
      <c r="A662" s="29">
        <v>45588</v>
      </c>
      <c r="B662" s="47">
        <v>10</v>
      </c>
      <c r="C662" s="47">
        <v>3</v>
      </c>
      <c r="D662" s="47">
        <v>13</v>
      </c>
      <c r="E662" s="37">
        <v>19.9482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3" spans="1:6" x14ac:dyDescent="0.25">
      <c r="A663" s="29">
        <v>45588</v>
      </c>
      <c r="B663" s="47">
        <v>10</v>
      </c>
      <c r="C663" s="47">
        <v>3</v>
      </c>
      <c r="D663" s="47">
        <v>14</v>
      </c>
      <c r="E663" s="37">
        <v>19.1449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4" spans="1:6" x14ac:dyDescent="0.25">
      <c r="A664" s="29">
        <v>45588</v>
      </c>
      <c r="B664" s="47">
        <v>10</v>
      </c>
      <c r="C664" s="47">
        <v>3</v>
      </c>
      <c r="D664" s="47">
        <v>15</v>
      </c>
      <c r="E664" s="37">
        <v>15.502700000000001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5" spans="1:6" x14ac:dyDescent="0.25">
      <c r="A665" s="29">
        <v>45588</v>
      </c>
      <c r="B665" s="47">
        <v>10</v>
      </c>
      <c r="C665" s="47">
        <v>3</v>
      </c>
      <c r="D665" s="47">
        <v>16</v>
      </c>
      <c r="E665" s="37">
        <v>13.2392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6" spans="1:6" x14ac:dyDescent="0.25">
      <c r="A666" s="29">
        <v>45588</v>
      </c>
      <c r="B666" s="47">
        <v>10</v>
      </c>
      <c r="C666" s="47">
        <v>3</v>
      </c>
      <c r="D666" s="47">
        <v>17</v>
      </c>
      <c r="E666" s="37">
        <v>28.7286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7" spans="1:6" x14ac:dyDescent="0.25">
      <c r="A667" s="29">
        <v>45588</v>
      </c>
      <c r="B667" s="47">
        <v>10</v>
      </c>
      <c r="C667" s="47">
        <v>3</v>
      </c>
      <c r="D667" s="47">
        <v>18</v>
      </c>
      <c r="E667" s="37">
        <v>40.246200000000002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8" spans="1:6" x14ac:dyDescent="0.25">
      <c r="A668" s="29">
        <v>45588</v>
      </c>
      <c r="B668" s="47">
        <v>10</v>
      </c>
      <c r="C668" s="47">
        <v>3</v>
      </c>
      <c r="D668" s="47">
        <v>19</v>
      </c>
      <c r="E668" s="37">
        <v>33.760199999999998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69" spans="1:6" x14ac:dyDescent="0.25">
      <c r="A669" s="29">
        <v>45588</v>
      </c>
      <c r="B669" s="47">
        <v>10</v>
      </c>
      <c r="C669" s="47">
        <v>3</v>
      </c>
      <c r="D669" s="47">
        <v>20</v>
      </c>
      <c r="E669" s="37">
        <v>31.520199999999999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0" spans="1:6" x14ac:dyDescent="0.25">
      <c r="A670" s="29">
        <v>45588</v>
      </c>
      <c r="B670" s="47">
        <v>10</v>
      </c>
      <c r="C670" s="47">
        <v>3</v>
      </c>
      <c r="D670" s="47">
        <v>21</v>
      </c>
      <c r="E670" s="37">
        <v>30.668700000000001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1" spans="1:6" x14ac:dyDescent="0.25">
      <c r="A671" s="29">
        <v>45588</v>
      </c>
      <c r="B671" s="47">
        <v>10</v>
      </c>
      <c r="C671" s="47">
        <v>3</v>
      </c>
      <c r="D671" s="47">
        <v>22</v>
      </c>
      <c r="E671" s="37">
        <v>13.7445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2" spans="1:6" x14ac:dyDescent="0.25">
      <c r="A672" s="29">
        <v>45588</v>
      </c>
      <c r="B672" s="47">
        <v>10</v>
      </c>
      <c r="C672" s="47">
        <v>3</v>
      </c>
      <c r="D672" s="47">
        <v>23</v>
      </c>
      <c r="E672" s="37">
        <v>17.4648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3" spans="1:6" x14ac:dyDescent="0.25">
      <c r="A673" s="29">
        <v>45588</v>
      </c>
      <c r="B673" s="47">
        <v>10</v>
      </c>
      <c r="C673" s="47">
        <v>3</v>
      </c>
      <c r="D673" s="47">
        <v>24</v>
      </c>
      <c r="E673" s="37">
        <v>23.0227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4" spans="1:6" x14ac:dyDescent="0.25">
      <c r="A674" s="29">
        <v>45589</v>
      </c>
      <c r="B674" s="47">
        <v>10</v>
      </c>
      <c r="C674" s="47">
        <v>4</v>
      </c>
      <c r="D674" s="47">
        <v>1</v>
      </c>
      <c r="E674" s="37">
        <v>11.630599999999999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5" spans="1:6" x14ac:dyDescent="0.25">
      <c r="A675" s="29">
        <v>45589</v>
      </c>
      <c r="B675" s="47">
        <v>10</v>
      </c>
      <c r="C675" s="47">
        <v>4</v>
      </c>
      <c r="D675" s="47">
        <v>2</v>
      </c>
      <c r="E675" s="37">
        <v>18.9252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6" spans="1:6" x14ac:dyDescent="0.25">
      <c r="A676" s="29">
        <v>45589</v>
      </c>
      <c r="B676" s="47">
        <v>10</v>
      </c>
      <c r="C676" s="47">
        <v>4</v>
      </c>
      <c r="D676" s="47">
        <v>3</v>
      </c>
      <c r="E676" s="37">
        <v>25.213899999999999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7" spans="1:6" x14ac:dyDescent="0.25">
      <c r="A677" s="29">
        <v>45589</v>
      </c>
      <c r="B677" s="47">
        <v>10</v>
      </c>
      <c r="C677" s="47">
        <v>4</v>
      </c>
      <c r="D677" s="47">
        <v>4</v>
      </c>
      <c r="E677" s="37">
        <v>10.1099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8" spans="1:6" x14ac:dyDescent="0.25">
      <c r="A678" s="29">
        <v>45589</v>
      </c>
      <c r="B678" s="47">
        <v>10</v>
      </c>
      <c r="C678" s="47">
        <v>4</v>
      </c>
      <c r="D678" s="47">
        <v>5</v>
      </c>
      <c r="E678" s="37">
        <v>14.7317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79" spans="1:6" x14ac:dyDescent="0.25">
      <c r="A679" s="29">
        <v>45589</v>
      </c>
      <c r="B679" s="47">
        <v>10</v>
      </c>
      <c r="C679" s="47">
        <v>4</v>
      </c>
      <c r="D679" s="47">
        <v>6</v>
      </c>
      <c r="E679" s="37">
        <v>21.139500000000002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0" spans="1:6" x14ac:dyDescent="0.25">
      <c r="A680" s="29">
        <v>45589</v>
      </c>
      <c r="B680" s="47">
        <v>10</v>
      </c>
      <c r="C680" s="47">
        <v>4</v>
      </c>
      <c r="D680" s="47">
        <v>7</v>
      </c>
      <c r="E680" s="37">
        <v>10.6945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1" spans="1:6" x14ac:dyDescent="0.25">
      <c r="A681" s="29">
        <v>45589</v>
      </c>
      <c r="B681" s="47">
        <v>10</v>
      </c>
      <c r="C681" s="47">
        <v>4</v>
      </c>
      <c r="D681" s="47">
        <v>8</v>
      </c>
      <c r="E681" s="37">
        <v>19.206399999999999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2" spans="1:6" x14ac:dyDescent="0.25">
      <c r="A682" s="29">
        <v>45589</v>
      </c>
      <c r="B682" s="47">
        <v>10</v>
      </c>
      <c r="C682" s="47">
        <v>4</v>
      </c>
      <c r="D682" s="47">
        <v>9</v>
      </c>
      <c r="E682" s="37">
        <v>12.285500000000001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3" spans="1:6" x14ac:dyDescent="0.25">
      <c r="A683" s="29">
        <v>45589</v>
      </c>
      <c r="B683" s="47">
        <v>10</v>
      </c>
      <c r="C683" s="47">
        <v>4</v>
      </c>
      <c r="D683" s="47">
        <v>10</v>
      </c>
      <c r="E683" s="37">
        <v>5.3034999999999997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4" spans="1:6" x14ac:dyDescent="0.25">
      <c r="A684" s="29">
        <v>45589</v>
      </c>
      <c r="B684" s="47">
        <v>10</v>
      </c>
      <c r="C684" s="47">
        <v>4</v>
      </c>
      <c r="D684" s="47">
        <v>11</v>
      </c>
      <c r="E684" s="37">
        <v>8.7324999999999999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5" spans="1:6" x14ac:dyDescent="0.25">
      <c r="A685" s="29">
        <v>45589</v>
      </c>
      <c r="B685" s="47">
        <v>10</v>
      </c>
      <c r="C685" s="47">
        <v>4</v>
      </c>
      <c r="D685" s="47">
        <v>12</v>
      </c>
      <c r="E685" s="37">
        <v>5.7922000000000002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6" spans="1:6" x14ac:dyDescent="0.25">
      <c r="A686" s="29">
        <v>45589</v>
      </c>
      <c r="B686" s="47">
        <v>10</v>
      </c>
      <c r="C686" s="47">
        <v>4</v>
      </c>
      <c r="D686" s="47">
        <v>13</v>
      </c>
      <c r="E686" s="37">
        <v>7.1414999999999997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7" spans="1:6" x14ac:dyDescent="0.25">
      <c r="A687" s="29">
        <v>45589</v>
      </c>
      <c r="B687" s="47">
        <v>10</v>
      </c>
      <c r="C687" s="47">
        <v>4</v>
      </c>
      <c r="D687" s="47">
        <v>14</v>
      </c>
      <c r="E687" s="37">
        <v>14.1873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8" spans="1:6" x14ac:dyDescent="0.25">
      <c r="A688" s="29">
        <v>45589</v>
      </c>
      <c r="B688" s="47">
        <v>10</v>
      </c>
      <c r="C688" s="47">
        <v>4</v>
      </c>
      <c r="D688" s="47">
        <v>15</v>
      </c>
      <c r="E688" s="37">
        <v>13.1218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89" spans="1:6" x14ac:dyDescent="0.25">
      <c r="A689" s="29">
        <v>45589</v>
      </c>
      <c r="B689" s="47">
        <v>10</v>
      </c>
      <c r="C689" s="47">
        <v>4</v>
      </c>
      <c r="D689" s="47">
        <v>16</v>
      </c>
      <c r="E689" s="37">
        <v>14.2348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0" spans="1:6" x14ac:dyDescent="0.25">
      <c r="A690" s="29">
        <v>45589</v>
      </c>
      <c r="B690" s="47">
        <v>10</v>
      </c>
      <c r="C690" s="47">
        <v>4</v>
      </c>
      <c r="D690" s="47">
        <v>17</v>
      </c>
      <c r="E690" s="37">
        <v>124.3492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1" spans="1:6" x14ac:dyDescent="0.25">
      <c r="A691" s="29">
        <v>45589</v>
      </c>
      <c r="B691" s="47">
        <v>10</v>
      </c>
      <c r="C691" s="47">
        <v>4</v>
      </c>
      <c r="D691" s="47">
        <v>18</v>
      </c>
      <c r="E691" s="37">
        <v>36.193300000000001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2" spans="1:6" x14ac:dyDescent="0.25">
      <c r="A692" s="29">
        <v>45589</v>
      </c>
      <c r="B692" s="47">
        <v>10</v>
      </c>
      <c r="C692" s="47">
        <v>4</v>
      </c>
      <c r="D692" s="47">
        <v>19</v>
      </c>
      <c r="E692" s="37">
        <v>36.885800000000003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3" spans="1:6" x14ac:dyDescent="0.25">
      <c r="A693" s="29">
        <v>45589</v>
      </c>
      <c r="B693" s="47">
        <v>10</v>
      </c>
      <c r="C693" s="47">
        <v>4</v>
      </c>
      <c r="D693" s="47">
        <v>20</v>
      </c>
      <c r="E693" s="37">
        <v>39.854900000000001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4" spans="1:6" x14ac:dyDescent="0.25">
      <c r="A694" s="29">
        <v>45589</v>
      </c>
      <c r="B694" s="47">
        <v>10</v>
      </c>
      <c r="C694" s="47">
        <v>4</v>
      </c>
      <c r="D694" s="47">
        <v>21</v>
      </c>
      <c r="E694" s="37">
        <v>37.422800000000002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5" spans="1:6" x14ac:dyDescent="0.25">
      <c r="A695" s="29">
        <v>45589</v>
      </c>
      <c r="B695" s="47">
        <v>10</v>
      </c>
      <c r="C695" s="47">
        <v>4</v>
      </c>
      <c r="D695" s="47">
        <v>22</v>
      </c>
      <c r="E695" s="37">
        <v>17.678000000000001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6" spans="1:6" x14ac:dyDescent="0.25">
      <c r="A696" s="29">
        <v>45589</v>
      </c>
      <c r="B696" s="47">
        <v>10</v>
      </c>
      <c r="C696" s="47">
        <v>4</v>
      </c>
      <c r="D696" s="47">
        <v>23</v>
      </c>
      <c r="E696" s="37">
        <v>34.2928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7" spans="1:6" x14ac:dyDescent="0.25">
      <c r="A697" s="29">
        <v>45589</v>
      </c>
      <c r="B697" s="47">
        <v>10</v>
      </c>
      <c r="C697" s="47">
        <v>4</v>
      </c>
      <c r="D697" s="47">
        <v>24</v>
      </c>
      <c r="E697" s="37">
        <v>14.1952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8" spans="1:6" x14ac:dyDescent="0.25">
      <c r="A698" s="29">
        <v>45590</v>
      </c>
      <c r="B698" s="47">
        <v>10</v>
      </c>
      <c r="C698" s="47">
        <v>5</v>
      </c>
      <c r="D698" s="47">
        <v>1</v>
      </c>
      <c r="E698" s="37">
        <v>25.075700000000001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699" spans="1:6" x14ac:dyDescent="0.25">
      <c r="A699" s="29">
        <v>45590</v>
      </c>
      <c r="B699" s="47">
        <v>10</v>
      </c>
      <c r="C699" s="47">
        <v>5</v>
      </c>
      <c r="D699" s="47">
        <v>2</v>
      </c>
      <c r="E699" s="37">
        <v>13.0528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0" spans="1:6" x14ac:dyDescent="0.25">
      <c r="A700" s="29">
        <v>45590</v>
      </c>
      <c r="B700" s="47">
        <v>10</v>
      </c>
      <c r="C700" s="47">
        <v>5</v>
      </c>
      <c r="D700" s="47">
        <v>3</v>
      </c>
      <c r="E700" s="37">
        <v>17.049800000000001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1" spans="1:6" x14ac:dyDescent="0.25">
      <c r="A701" s="29">
        <v>45590</v>
      </c>
      <c r="B701" s="47">
        <v>10</v>
      </c>
      <c r="C701" s="47">
        <v>5</v>
      </c>
      <c r="D701" s="47">
        <v>4</v>
      </c>
      <c r="E701" s="37">
        <v>14.1175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2" spans="1:6" x14ac:dyDescent="0.25">
      <c r="A702" s="29">
        <v>45590</v>
      </c>
      <c r="B702" s="47">
        <v>10</v>
      </c>
      <c r="C702" s="47">
        <v>5</v>
      </c>
      <c r="D702" s="47">
        <v>5</v>
      </c>
      <c r="E702" s="37">
        <v>14.001799999999999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3" spans="1:6" x14ac:dyDescent="0.25">
      <c r="A703" s="29">
        <v>45590</v>
      </c>
      <c r="B703" s="47">
        <v>10</v>
      </c>
      <c r="C703" s="47">
        <v>5</v>
      </c>
      <c r="D703" s="47">
        <v>6</v>
      </c>
      <c r="E703" s="37">
        <v>15.667999999999999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4" spans="1:6" x14ac:dyDescent="0.25">
      <c r="A704" s="29">
        <v>45590</v>
      </c>
      <c r="B704" s="47">
        <v>10</v>
      </c>
      <c r="C704" s="47">
        <v>5</v>
      </c>
      <c r="D704" s="47">
        <v>7</v>
      </c>
      <c r="E704" s="37">
        <v>13.956099999999999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5" spans="1:6" x14ac:dyDescent="0.25">
      <c r="A705" s="29">
        <v>45590</v>
      </c>
      <c r="B705" s="47">
        <v>10</v>
      </c>
      <c r="C705" s="47">
        <v>5</v>
      </c>
      <c r="D705" s="47">
        <v>8</v>
      </c>
      <c r="E705" s="37">
        <v>21.775600000000001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6" spans="1:6" x14ac:dyDescent="0.25">
      <c r="A706" s="29">
        <v>45590</v>
      </c>
      <c r="B706" s="47">
        <v>10</v>
      </c>
      <c r="C706" s="47">
        <v>5</v>
      </c>
      <c r="D706" s="47">
        <v>9</v>
      </c>
      <c r="E706" s="37">
        <v>14.8125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7" spans="1:6" x14ac:dyDescent="0.25">
      <c r="A707" s="29">
        <v>45590</v>
      </c>
      <c r="B707" s="47">
        <v>10</v>
      </c>
      <c r="C707" s="47">
        <v>5</v>
      </c>
      <c r="D707" s="47">
        <v>10</v>
      </c>
      <c r="E707" s="37">
        <v>14.3453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8" spans="1:6" x14ac:dyDescent="0.25">
      <c r="A708" s="29">
        <v>45590</v>
      </c>
      <c r="B708" s="47">
        <v>10</v>
      </c>
      <c r="C708" s="47">
        <v>5</v>
      </c>
      <c r="D708" s="47">
        <v>11</v>
      </c>
      <c r="E708" s="37">
        <v>13.757999999999999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09" spans="1:6" x14ac:dyDescent="0.25">
      <c r="A709" s="29">
        <v>45590</v>
      </c>
      <c r="B709" s="47">
        <v>10</v>
      </c>
      <c r="C709" s="47">
        <v>5</v>
      </c>
      <c r="D709" s="47">
        <v>12</v>
      </c>
      <c r="E709" s="37">
        <v>13.611800000000001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0" spans="1:6" x14ac:dyDescent="0.25">
      <c r="A710" s="29">
        <v>45590</v>
      </c>
      <c r="B710" s="47">
        <v>10</v>
      </c>
      <c r="C710" s="47">
        <v>5</v>
      </c>
      <c r="D710" s="47">
        <v>13</v>
      </c>
      <c r="E710" s="37">
        <v>14.6594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1" spans="1:6" x14ac:dyDescent="0.25">
      <c r="A711" s="29">
        <v>45590</v>
      </c>
      <c r="B711" s="47">
        <v>10</v>
      </c>
      <c r="C711" s="47">
        <v>5</v>
      </c>
      <c r="D711" s="47">
        <v>14</v>
      </c>
      <c r="E711" s="37">
        <v>13.638500000000001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2" spans="1:6" x14ac:dyDescent="0.25">
      <c r="A712" s="29">
        <v>45590</v>
      </c>
      <c r="B712" s="47">
        <v>10</v>
      </c>
      <c r="C712" s="47">
        <v>5</v>
      </c>
      <c r="D712" s="47">
        <v>15</v>
      </c>
      <c r="E712" s="37">
        <v>11.790900000000001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3" spans="1:6" x14ac:dyDescent="0.25">
      <c r="A713" s="29">
        <v>45590</v>
      </c>
      <c r="B713" s="47">
        <v>10</v>
      </c>
      <c r="C713" s="47">
        <v>5</v>
      </c>
      <c r="D713" s="47">
        <v>16</v>
      </c>
      <c r="E713" s="37">
        <v>9.8965999999999994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4" spans="1:6" x14ac:dyDescent="0.25">
      <c r="A714" s="29">
        <v>45590</v>
      </c>
      <c r="B714" s="47">
        <v>10</v>
      </c>
      <c r="C714" s="47">
        <v>5</v>
      </c>
      <c r="D714" s="47">
        <v>17</v>
      </c>
      <c r="E714" s="37">
        <v>29.798100000000002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5" spans="1:6" x14ac:dyDescent="0.25">
      <c r="A715" s="29">
        <v>45590</v>
      </c>
      <c r="B715" s="47">
        <v>10</v>
      </c>
      <c r="C715" s="47">
        <v>5</v>
      </c>
      <c r="D715" s="47">
        <v>18</v>
      </c>
      <c r="E715" s="37">
        <v>43.388599999999997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6" spans="1:6" x14ac:dyDescent="0.25">
      <c r="A716" s="29">
        <v>45590</v>
      </c>
      <c r="B716" s="47">
        <v>10</v>
      </c>
      <c r="C716" s="47">
        <v>5</v>
      </c>
      <c r="D716" s="47">
        <v>19</v>
      </c>
      <c r="E716" s="37">
        <v>34.5807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7" spans="1:6" x14ac:dyDescent="0.25">
      <c r="A717" s="29">
        <v>45590</v>
      </c>
      <c r="B717" s="47">
        <v>10</v>
      </c>
      <c r="C717" s="47">
        <v>5</v>
      </c>
      <c r="D717" s="47">
        <v>20</v>
      </c>
      <c r="E717" s="37">
        <v>29.4147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8" spans="1:6" x14ac:dyDescent="0.25">
      <c r="A718" s="29">
        <v>45590</v>
      </c>
      <c r="B718" s="47">
        <v>10</v>
      </c>
      <c r="C718" s="47">
        <v>5</v>
      </c>
      <c r="D718" s="47">
        <v>21</v>
      </c>
      <c r="E718" s="37">
        <v>20.538799999999998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19" spans="1:6" x14ac:dyDescent="0.25">
      <c r="A719" s="29">
        <v>45590</v>
      </c>
      <c r="B719" s="47">
        <v>10</v>
      </c>
      <c r="C719" s="47">
        <v>5</v>
      </c>
      <c r="D719" s="47">
        <v>22</v>
      </c>
      <c r="E719" s="37">
        <v>7.5838000000000001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20" spans="1:6" x14ac:dyDescent="0.25">
      <c r="A720" s="29">
        <v>45590</v>
      </c>
      <c r="B720" s="47">
        <v>10</v>
      </c>
      <c r="C720" s="47">
        <v>5</v>
      </c>
      <c r="D720" s="47">
        <v>23</v>
      </c>
      <c r="E720" s="37">
        <v>28.206199999999999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  <row r="721" spans="1:6" x14ac:dyDescent="0.25">
      <c r="A721" s="29">
        <v>45590</v>
      </c>
      <c r="B721" s="47">
        <v>10</v>
      </c>
      <c r="C721" s="47">
        <v>5</v>
      </c>
      <c r="D721" s="47">
        <v>24</v>
      </c>
      <c r="E721" s="37">
        <v>18.089400000000001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211D-1561-43FA-93C4-E84AA02BCF8D}">
  <sheetPr codeName="Sheet27"/>
  <dimension ref="A1:AC64"/>
  <sheetViews>
    <sheetView workbookViewId="0">
      <selection activeCell="AC22" sqref="AC2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9" width="5.7109375" bestFit="1" customWidth="1"/>
    <col min="10" max="10" width="6.42578125" bestFit="1" customWidth="1"/>
    <col min="11" max="14" width="5.7109375" bestFit="1" customWidth="1"/>
    <col min="15" max="24" width="6.7109375" bestFit="1" customWidth="1"/>
    <col min="25" max="25" width="6.42578125" bestFit="1" customWidth="1"/>
    <col min="26" max="26" width="5.7109375" bestFit="1" customWidth="1"/>
    <col min="27" max="27" width="8.140625" bestFit="1" customWidth="1"/>
    <col min="28" max="28" width="6.42578125" customWidth="1"/>
    <col min="29" max="29" width="14.5703125" bestFit="1" customWidth="1"/>
  </cols>
  <sheetData>
    <row r="1" spans="1:29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</row>
    <row r="2" spans="1:29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29" x14ac:dyDescent="0.25">
      <c r="A3" s="32"/>
      <c r="B3" s="54">
        <v>45561</v>
      </c>
      <c r="C3" s="33">
        <v>26.494299999999999</v>
      </c>
      <c r="D3" s="33">
        <v>25.880500000000001</v>
      </c>
      <c r="E3" s="33">
        <v>24.353000000000002</v>
      </c>
      <c r="F3" s="33">
        <v>24.943999999999999</v>
      </c>
      <c r="G3" s="33">
        <v>25.820599999999999</v>
      </c>
      <c r="H3" s="33">
        <v>27.043199999999999</v>
      </c>
      <c r="I3" s="33">
        <v>30.552499999999998</v>
      </c>
      <c r="J3" s="33">
        <v>28.235499999999998</v>
      </c>
      <c r="K3" s="33">
        <v>18.944099999999999</v>
      </c>
      <c r="L3" s="33">
        <v>21.043800000000001</v>
      </c>
      <c r="M3" s="33">
        <v>23.482600000000001</v>
      </c>
      <c r="N3" s="33">
        <v>22.500399999999999</v>
      </c>
      <c r="O3" s="33">
        <v>22.639399999999998</v>
      </c>
      <c r="P3" s="33">
        <v>23.71</v>
      </c>
      <c r="Q3" s="33">
        <v>28.029</v>
      </c>
      <c r="R3" s="33">
        <v>34.777299999999997</v>
      </c>
      <c r="S3" s="33">
        <v>29.553999999999998</v>
      </c>
      <c r="T3" s="33">
        <v>70.729900000000001</v>
      </c>
      <c r="U3" s="33">
        <v>44.036200000000001</v>
      </c>
      <c r="V3" s="33">
        <v>36.410899999999998</v>
      </c>
      <c r="W3" s="33">
        <v>32.017000000000003</v>
      </c>
      <c r="X3" s="33">
        <v>29.1264</v>
      </c>
      <c r="Y3" s="33">
        <v>28.740600000000001</v>
      </c>
      <c r="Z3" s="33">
        <v>28.028400000000001</v>
      </c>
    </row>
    <row r="4" spans="1:29" x14ac:dyDescent="0.25">
      <c r="A4" s="32"/>
      <c r="B4" s="54">
        <v>45562</v>
      </c>
      <c r="C4" s="33">
        <v>30.578499999999998</v>
      </c>
      <c r="D4" s="33">
        <v>29.253</v>
      </c>
      <c r="E4" s="33">
        <v>26.8566</v>
      </c>
      <c r="F4" s="33">
        <v>28.495899999999999</v>
      </c>
      <c r="G4" s="33">
        <v>28.139299999999999</v>
      </c>
      <c r="H4" s="33">
        <v>30.994599999999998</v>
      </c>
      <c r="I4" s="33">
        <v>32.667099999999998</v>
      </c>
      <c r="J4" s="33">
        <v>24.617799999999999</v>
      </c>
      <c r="K4" s="33">
        <v>23.581299999999999</v>
      </c>
      <c r="L4" s="33">
        <v>25.036999999999999</v>
      </c>
      <c r="M4" s="33">
        <v>24.5031</v>
      </c>
      <c r="N4" s="33">
        <v>27.570399999999999</v>
      </c>
      <c r="O4" s="33">
        <v>31.401800000000001</v>
      </c>
      <c r="P4" s="33">
        <v>31.2075</v>
      </c>
      <c r="Q4" s="33">
        <v>38.315399999999997</v>
      </c>
      <c r="R4" s="33">
        <v>37.794800000000002</v>
      </c>
      <c r="S4" s="33">
        <v>42.714199999999998</v>
      </c>
      <c r="T4" s="33">
        <v>61.316400000000002</v>
      </c>
      <c r="U4" s="33">
        <v>40.093299999999999</v>
      </c>
      <c r="V4" s="33">
        <v>35.7273</v>
      </c>
      <c r="W4" s="33">
        <v>32.484000000000002</v>
      </c>
      <c r="X4" s="33">
        <v>31.9953</v>
      </c>
      <c r="Y4" s="33">
        <v>37.087299999999999</v>
      </c>
      <c r="Z4" s="33">
        <v>33.870399999999997</v>
      </c>
    </row>
    <row r="5" spans="1:29" x14ac:dyDescent="0.25">
      <c r="A5" s="32"/>
      <c r="B5" s="54">
        <v>45563</v>
      </c>
      <c r="C5" s="33">
        <v>31.8003</v>
      </c>
      <c r="D5" s="33">
        <v>34.150700000000001</v>
      </c>
      <c r="E5" s="33">
        <v>31.051400000000001</v>
      </c>
      <c r="F5" s="33">
        <v>28.993500000000001</v>
      </c>
      <c r="G5" s="33">
        <v>29.782399999999999</v>
      </c>
      <c r="H5" s="33">
        <v>30.2639</v>
      </c>
      <c r="I5" s="33">
        <v>26.3247</v>
      </c>
      <c r="J5" s="33">
        <v>22.321000000000002</v>
      </c>
      <c r="K5" s="33">
        <v>22.037400000000002</v>
      </c>
      <c r="L5" s="33">
        <v>21.1038</v>
      </c>
      <c r="M5" s="33">
        <v>20.383500000000002</v>
      </c>
      <c r="N5" s="33">
        <v>19.910399999999999</v>
      </c>
      <c r="O5" s="33">
        <v>21.543299999999999</v>
      </c>
      <c r="P5" s="33">
        <v>22.188800000000001</v>
      </c>
      <c r="Q5" s="33">
        <v>21.710100000000001</v>
      </c>
      <c r="R5" s="33">
        <v>27.6372</v>
      </c>
      <c r="S5" s="33">
        <v>41.980200000000004</v>
      </c>
      <c r="T5" s="33">
        <v>61.782600000000002</v>
      </c>
      <c r="U5" s="33">
        <v>45.872700000000002</v>
      </c>
      <c r="V5" s="33">
        <v>41.259799999999998</v>
      </c>
      <c r="W5" s="33">
        <v>33.446399999999997</v>
      </c>
      <c r="X5" s="33">
        <v>30.797599999999999</v>
      </c>
      <c r="Y5" s="33">
        <v>35.485900000000001</v>
      </c>
      <c r="Z5" s="33">
        <v>31.205500000000001</v>
      </c>
    </row>
    <row r="6" spans="1:29" x14ac:dyDescent="0.25">
      <c r="A6" s="32"/>
      <c r="B6" s="54">
        <v>45564</v>
      </c>
      <c r="C6" s="33">
        <v>28.861000000000001</v>
      </c>
      <c r="D6" s="33">
        <v>27.111499999999999</v>
      </c>
      <c r="E6" s="33">
        <v>25.7545</v>
      </c>
      <c r="F6" s="33">
        <v>14.2818</v>
      </c>
      <c r="G6" s="33">
        <v>3.161</v>
      </c>
      <c r="H6" s="33">
        <v>3.1131000000000002</v>
      </c>
      <c r="I6" s="33">
        <v>3.1783000000000001</v>
      </c>
      <c r="J6" s="33">
        <v>16.8399</v>
      </c>
      <c r="K6" s="33">
        <v>15.720800000000001</v>
      </c>
      <c r="L6" s="33">
        <v>4.3666</v>
      </c>
      <c r="M6" s="33">
        <v>2.2292999999999998</v>
      </c>
      <c r="N6" s="33">
        <v>-0.24279999999999999</v>
      </c>
      <c r="O6" s="33">
        <v>11.3315</v>
      </c>
      <c r="P6" s="33">
        <v>10.603300000000001</v>
      </c>
      <c r="Q6" s="33">
        <v>14.432700000000001</v>
      </c>
      <c r="R6" s="33">
        <v>20.008900000000001</v>
      </c>
      <c r="S6" s="33">
        <v>30.2058</v>
      </c>
      <c r="T6" s="33">
        <v>52.548299999999998</v>
      </c>
      <c r="U6" s="33">
        <v>39.779200000000003</v>
      </c>
      <c r="V6" s="33">
        <v>12.2713</v>
      </c>
      <c r="W6" s="33">
        <v>27.525700000000001</v>
      </c>
      <c r="X6" s="33">
        <v>14.268000000000001</v>
      </c>
      <c r="Y6" s="33">
        <v>30.3993</v>
      </c>
      <c r="Z6" s="33">
        <v>24.946400000000001</v>
      </c>
    </row>
    <row r="7" spans="1:29" x14ac:dyDescent="0.25">
      <c r="A7" s="32"/>
      <c r="B7" s="54">
        <v>45565</v>
      </c>
      <c r="C7" s="33">
        <v>25.902799999999999</v>
      </c>
      <c r="D7" s="33">
        <v>22.854099999999999</v>
      </c>
      <c r="E7" s="33">
        <v>20.635100000000001</v>
      </c>
      <c r="F7" s="33">
        <v>20.718299999999999</v>
      </c>
      <c r="G7" s="33">
        <v>22.016100000000002</v>
      </c>
      <c r="H7" s="33">
        <v>30.815000000000001</v>
      </c>
      <c r="I7" s="33">
        <v>13.693199999999999</v>
      </c>
      <c r="J7" s="33">
        <v>11.2399</v>
      </c>
      <c r="K7" s="33">
        <v>2.5988000000000002</v>
      </c>
      <c r="L7" s="33">
        <v>9.1069999999999993</v>
      </c>
      <c r="M7" s="33">
        <v>18.9954</v>
      </c>
      <c r="N7" s="33">
        <v>29.179200000000002</v>
      </c>
      <c r="O7" s="33">
        <v>18.759799999999998</v>
      </c>
      <c r="P7" s="33">
        <v>22.460999999999999</v>
      </c>
      <c r="Q7" s="33">
        <v>23.522200000000002</v>
      </c>
      <c r="R7" s="33">
        <v>26.477799999999998</v>
      </c>
      <c r="S7" s="33">
        <v>17.5379</v>
      </c>
      <c r="T7" s="33">
        <v>14.8362</v>
      </c>
      <c r="U7" s="33">
        <v>5.3779000000000003</v>
      </c>
      <c r="V7" s="33">
        <v>12.55</v>
      </c>
      <c r="W7" s="33">
        <v>38.178199999999997</v>
      </c>
      <c r="X7" s="33">
        <v>7.5236999999999998</v>
      </c>
      <c r="Y7" s="33">
        <v>35.026499999999999</v>
      </c>
      <c r="Z7" s="33">
        <v>4.9375999999999998</v>
      </c>
    </row>
    <row r="8" spans="1:29" x14ac:dyDescent="0.25">
      <c r="A8" s="32"/>
      <c r="B8" s="54">
        <v>45566</v>
      </c>
      <c r="C8" s="33">
        <v>34.610900000000001</v>
      </c>
      <c r="D8" s="33">
        <v>30.4086</v>
      </c>
      <c r="E8" s="33">
        <v>2.5777000000000001</v>
      </c>
      <c r="F8" s="33">
        <v>0.72899999999999998</v>
      </c>
      <c r="G8" s="33">
        <v>21.139700000000001</v>
      </c>
      <c r="H8" s="33">
        <v>27.807400000000001</v>
      </c>
      <c r="I8" s="33">
        <v>34.163499999999999</v>
      </c>
      <c r="J8" s="33">
        <v>25.027200000000001</v>
      </c>
      <c r="K8" s="33">
        <v>16.970600000000001</v>
      </c>
      <c r="L8" s="33">
        <v>24.755199999999999</v>
      </c>
      <c r="M8" s="33">
        <v>24.707000000000001</v>
      </c>
      <c r="N8" s="33">
        <v>29.428999999999998</v>
      </c>
      <c r="O8" s="33">
        <v>28.008700000000001</v>
      </c>
      <c r="P8" s="33">
        <v>30.009699999999999</v>
      </c>
      <c r="Q8" s="33">
        <v>30.197299999999998</v>
      </c>
      <c r="R8" s="33">
        <v>32.935000000000002</v>
      </c>
      <c r="S8" s="33">
        <v>31.0549</v>
      </c>
      <c r="T8" s="33">
        <v>87.111400000000003</v>
      </c>
      <c r="U8" s="33">
        <v>54.823</v>
      </c>
      <c r="V8" s="33">
        <v>9.3870000000000005</v>
      </c>
      <c r="W8" s="33">
        <v>21.920999999999999</v>
      </c>
      <c r="X8" s="33">
        <v>7.5</v>
      </c>
      <c r="Y8" s="33">
        <v>37.926299999999998</v>
      </c>
      <c r="Z8" s="33">
        <v>8.7060999999999993</v>
      </c>
    </row>
    <row r="9" spans="1:29" x14ac:dyDescent="0.25">
      <c r="A9" s="32"/>
      <c r="B9" s="54">
        <v>45567</v>
      </c>
      <c r="C9" s="33">
        <v>8.8414999999999999</v>
      </c>
      <c r="D9" s="33">
        <v>31.302700000000002</v>
      </c>
      <c r="E9" s="33">
        <v>25.7881</v>
      </c>
      <c r="F9" s="33">
        <v>29.923200000000001</v>
      </c>
      <c r="G9" s="33">
        <v>27.001799999999999</v>
      </c>
      <c r="H9" s="33">
        <v>24.383500000000002</v>
      </c>
      <c r="I9" s="33">
        <v>32.551099999999998</v>
      </c>
      <c r="J9" s="33">
        <v>25.1053</v>
      </c>
      <c r="K9" s="33">
        <v>15.241099999999999</v>
      </c>
      <c r="L9" s="33">
        <v>24.211300000000001</v>
      </c>
      <c r="M9" s="33">
        <v>28.7531</v>
      </c>
      <c r="N9" s="33">
        <v>29.894600000000001</v>
      </c>
      <c r="O9" s="33">
        <v>29.1023</v>
      </c>
      <c r="P9" s="33">
        <v>32.385800000000003</v>
      </c>
      <c r="Q9" s="33">
        <v>22.797799999999999</v>
      </c>
      <c r="R9" s="33">
        <v>28.291</v>
      </c>
      <c r="S9" s="33">
        <v>46.7545</v>
      </c>
      <c r="T9" s="33">
        <v>77.617500000000007</v>
      </c>
      <c r="U9" s="33">
        <v>68.543099999999995</v>
      </c>
      <c r="V9" s="33">
        <v>19.808700000000002</v>
      </c>
      <c r="W9" s="33">
        <v>20.195900000000002</v>
      </c>
      <c r="X9" s="33">
        <v>10.358599999999999</v>
      </c>
      <c r="Y9" s="33">
        <v>36.530299999999997</v>
      </c>
      <c r="Z9" s="33">
        <v>32.153599999999997</v>
      </c>
    </row>
    <row r="10" spans="1:29" x14ac:dyDescent="0.25">
      <c r="A10" s="32"/>
      <c r="B10" s="54">
        <v>45568</v>
      </c>
      <c r="C10" s="33">
        <v>27.784700000000001</v>
      </c>
      <c r="D10" s="33">
        <v>33.893999999999998</v>
      </c>
      <c r="E10" s="33">
        <v>19.9404</v>
      </c>
      <c r="F10" s="33">
        <v>11.443899999999999</v>
      </c>
      <c r="G10" s="33">
        <v>25.168800000000001</v>
      </c>
      <c r="H10" s="33">
        <v>26.313800000000001</v>
      </c>
      <c r="I10" s="33">
        <v>9.5762</v>
      </c>
      <c r="J10" s="33">
        <v>-16.0458</v>
      </c>
      <c r="K10" s="33">
        <v>3.1017000000000001</v>
      </c>
      <c r="L10" s="33">
        <v>11.3893</v>
      </c>
      <c r="M10" s="33">
        <v>17.7378</v>
      </c>
      <c r="N10" s="33">
        <v>21.745999999999999</v>
      </c>
      <c r="O10" s="33">
        <v>31.332999999999998</v>
      </c>
      <c r="P10" s="33">
        <v>28.7638</v>
      </c>
      <c r="Q10" s="33">
        <v>31.686699999999998</v>
      </c>
      <c r="R10" s="33">
        <v>29.8567</v>
      </c>
      <c r="S10" s="33">
        <v>44.574599999999997</v>
      </c>
      <c r="T10" s="33">
        <v>145.4615</v>
      </c>
      <c r="U10" s="33">
        <v>72.4011</v>
      </c>
      <c r="V10" s="33">
        <v>15.6808</v>
      </c>
      <c r="W10" s="33">
        <v>15.325699999999999</v>
      </c>
      <c r="X10" s="33">
        <v>14.8596</v>
      </c>
      <c r="Y10" s="33">
        <v>27.624500000000001</v>
      </c>
      <c r="Z10" s="33">
        <v>37.282299999999999</v>
      </c>
    </row>
    <row r="11" spans="1:29" x14ac:dyDescent="0.25">
      <c r="A11" s="32"/>
      <c r="B11" s="54">
        <v>45569</v>
      </c>
      <c r="C11" s="33">
        <v>28.665199999999999</v>
      </c>
      <c r="D11" s="33">
        <v>29.1983</v>
      </c>
      <c r="E11" s="33">
        <v>26.651599999999998</v>
      </c>
      <c r="F11" s="33">
        <v>26.805800000000001</v>
      </c>
      <c r="G11" s="33">
        <v>32.553600000000003</v>
      </c>
      <c r="H11" s="33">
        <v>31.799399999999999</v>
      </c>
      <c r="I11" s="33">
        <v>28.848700000000001</v>
      </c>
      <c r="J11" s="33">
        <v>18.933199999999999</v>
      </c>
      <c r="K11" s="33">
        <v>20.417100000000001</v>
      </c>
      <c r="L11" s="33">
        <v>25.485700000000001</v>
      </c>
      <c r="M11" s="33">
        <v>32.706200000000003</v>
      </c>
      <c r="N11" s="33">
        <v>31.717600000000001</v>
      </c>
      <c r="O11" s="33">
        <v>29.1129</v>
      </c>
      <c r="P11" s="33">
        <v>31.4682</v>
      </c>
      <c r="Q11" s="33">
        <v>32.9465</v>
      </c>
      <c r="R11" s="33">
        <v>34.682000000000002</v>
      </c>
      <c r="S11" s="33">
        <v>44.22</v>
      </c>
      <c r="T11" s="33">
        <v>47.740099999999998</v>
      </c>
      <c r="U11" s="33">
        <v>39.250599999999999</v>
      </c>
      <c r="V11" s="33">
        <v>34.636299999999999</v>
      </c>
      <c r="W11" s="33">
        <v>36.053899999999999</v>
      </c>
      <c r="X11" s="33">
        <v>34.231999999999999</v>
      </c>
      <c r="Y11" s="33">
        <v>-7.6050000000000004</v>
      </c>
      <c r="Z11" s="33">
        <v>11.2719</v>
      </c>
    </row>
    <row r="12" spans="1:29" x14ac:dyDescent="0.25">
      <c r="A12" s="32"/>
      <c r="B12" s="54">
        <v>45570</v>
      </c>
      <c r="C12" s="33">
        <v>11.2826</v>
      </c>
      <c r="D12" s="33">
        <v>11.183400000000001</v>
      </c>
      <c r="E12" s="33">
        <v>11.1152</v>
      </c>
      <c r="F12" s="33">
        <v>10.9115</v>
      </c>
      <c r="G12" s="33">
        <v>10.6134</v>
      </c>
      <c r="H12" s="33">
        <v>11.1981</v>
      </c>
      <c r="I12" s="33">
        <v>10.9338</v>
      </c>
      <c r="J12" s="33">
        <v>-0.35599999999999998</v>
      </c>
      <c r="K12" s="33">
        <v>23.200399999999998</v>
      </c>
      <c r="L12" s="33">
        <v>25.079699999999999</v>
      </c>
      <c r="M12" s="33">
        <v>22.4848</v>
      </c>
      <c r="N12" s="33">
        <v>31.133600000000001</v>
      </c>
      <c r="O12" s="33">
        <v>27.758199999999999</v>
      </c>
      <c r="P12" s="33">
        <v>31.1066</v>
      </c>
      <c r="Q12" s="33">
        <v>32.507199999999997</v>
      </c>
      <c r="R12" s="33">
        <v>32.030500000000004</v>
      </c>
      <c r="S12" s="33">
        <v>34.058199999999999</v>
      </c>
      <c r="T12" s="33">
        <v>69.101500000000001</v>
      </c>
      <c r="U12" s="33">
        <v>40.023299999999999</v>
      </c>
      <c r="V12" s="33">
        <v>30.708600000000001</v>
      </c>
      <c r="W12" s="33">
        <v>33.292000000000002</v>
      </c>
      <c r="X12" s="33">
        <v>6.1166999999999998</v>
      </c>
      <c r="Y12" s="33">
        <v>-3.9605999999999999</v>
      </c>
      <c r="Z12" s="33">
        <v>4.8596000000000004</v>
      </c>
    </row>
    <row r="13" spans="1:29" x14ac:dyDescent="0.25">
      <c r="A13" s="32"/>
      <c r="B13" s="54">
        <v>45571</v>
      </c>
      <c r="C13" s="33">
        <v>2.5217999999999998</v>
      </c>
      <c r="D13" s="33">
        <v>3.9089</v>
      </c>
      <c r="E13" s="33">
        <v>8.0874000000000006</v>
      </c>
      <c r="F13" s="33">
        <v>8.4367000000000001</v>
      </c>
      <c r="G13" s="33">
        <v>8.5350000000000001</v>
      </c>
      <c r="H13" s="33">
        <v>7.8658999999999999</v>
      </c>
      <c r="I13" s="33">
        <v>7.9012000000000002</v>
      </c>
      <c r="J13" s="33">
        <v>14.0525</v>
      </c>
      <c r="K13" s="33">
        <v>21.291799999999999</v>
      </c>
      <c r="L13" s="33">
        <v>20.576499999999999</v>
      </c>
      <c r="M13" s="33">
        <v>13.073700000000001</v>
      </c>
      <c r="N13" s="33">
        <v>21.8032</v>
      </c>
      <c r="O13" s="33">
        <v>23.942900000000002</v>
      </c>
      <c r="P13" s="33">
        <v>26.034800000000001</v>
      </c>
      <c r="Q13" s="33">
        <v>32.033099999999997</v>
      </c>
      <c r="R13" s="33">
        <v>38.5503</v>
      </c>
      <c r="S13" s="33">
        <v>49.0764</v>
      </c>
      <c r="T13" s="33">
        <v>168.11850000000001</v>
      </c>
      <c r="U13" s="33">
        <v>52.846800000000002</v>
      </c>
      <c r="V13" s="33">
        <v>37.286000000000001</v>
      </c>
      <c r="W13" s="33">
        <v>49.801900000000003</v>
      </c>
      <c r="X13" s="33">
        <v>42.597299999999997</v>
      </c>
      <c r="Y13" s="33">
        <v>47.629399999999997</v>
      </c>
      <c r="Z13" s="33">
        <v>33.282899999999998</v>
      </c>
    </row>
    <row r="14" spans="1:29" x14ac:dyDescent="0.25">
      <c r="A14" s="32"/>
      <c r="B14" s="54">
        <v>45572</v>
      </c>
      <c r="C14" s="33">
        <v>30.047000000000001</v>
      </c>
      <c r="D14" s="33">
        <v>32.6265</v>
      </c>
      <c r="E14" s="33">
        <v>28.496200000000002</v>
      </c>
      <c r="F14" s="33">
        <v>37.915100000000002</v>
      </c>
      <c r="G14" s="33">
        <v>36.822699999999998</v>
      </c>
      <c r="H14" s="33">
        <v>31.981100000000001</v>
      </c>
      <c r="I14" s="33">
        <v>30.018699999999999</v>
      </c>
      <c r="J14" s="33">
        <v>18.4602</v>
      </c>
      <c r="K14" s="33">
        <v>21.9255</v>
      </c>
      <c r="L14" s="33">
        <v>32.401400000000002</v>
      </c>
      <c r="M14" s="33">
        <v>32.658200000000001</v>
      </c>
      <c r="N14" s="33">
        <v>41.044499999999999</v>
      </c>
      <c r="O14" s="33">
        <v>39.617400000000004</v>
      </c>
      <c r="P14" s="33">
        <v>38.473599999999998</v>
      </c>
      <c r="Q14" s="33">
        <v>41.933300000000003</v>
      </c>
      <c r="R14" s="33">
        <v>50.721200000000003</v>
      </c>
      <c r="S14" s="33">
        <v>91.440299999999993</v>
      </c>
      <c r="T14" s="33">
        <v>232.93299999999999</v>
      </c>
      <c r="U14" s="33">
        <v>104.6648</v>
      </c>
      <c r="V14" s="33">
        <v>27.5334</v>
      </c>
      <c r="W14" s="33">
        <v>54.133800000000001</v>
      </c>
      <c r="X14" s="33">
        <v>46.071199999999997</v>
      </c>
      <c r="Y14" s="33">
        <v>42.903199999999998</v>
      </c>
      <c r="Z14" s="33">
        <v>28.278199999999998</v>
      </c>
    </row>
    <row r="15" spans="1:29" x14ac:dyDescent="0.25">
      <c r="A15" s="32"/>
      <c r="B15" s="54">
        <v>45573</v>
      </c>
      <c r="C15" s="33">
        <v>15.0692</v>
      </c>
      <c r="D15" s="33">
        <v>25.6174</v>
      </c>
      <c r="E15" s="33">
        <v>15.635</v>
      </c>
      <c r="F15" s="33">
        <v>12.145200000000001</v>
      </c>
      <c r="G15" s="33">
        <v>11.9092</v>
      </c>
      <c r="H15" s="33">
        <v>12.868</v>
      </c>
      <c r="I15" s="33">
        <v>18.092600000000001</v>
      </c>
      <c r="J15" s="33">
        <v>-1.1879</v>
      </c>
      <c r="K15" s="33">
        <v>9.9761000000000006</v>
      </c>
      <c r="L15" s="33">
        <v>6.8681999999999999</v>
      </c>
      <c r="M15" s="33">
        <v>5.2164999999999999</v>
      </c>
      <c r="N15" s="33">
        <v>33.713900000000002</v>
      </c>
      <c r="O15" s="33">
        <v>39.9221</v>
      </c>
      <c r="P15" s="33">
        <v>45.472799999999999</v>
      </c>
      <c r="Q15" s="33">
        <v>51.130699999999997</v>
      </c>
      <c r="R15" s="33">
        <v>59.631300000000003</v>
      </c>
      <c r="S15" s="33">
        <v>49.250100000000003</v>
      </c>
      <c r="T15" s="33">
        <v>117.0398</v>
      </c>
      <c r="U15" s="33">
        <v>23.100899999999999</v>
      </c>
      <c r="V15" s="33">
        <v>10.7502</v>
      </c>
      <c r="W15" s="33">
        <v>9.9197000000000006</v>
      </c>
      <c r="X15" s="33">
        <v>8.0104000000000006</v>
      </c>
      <c r="Y15" s="33">
        <v>7.5701000000000001</v>
      </c>
      <c r="Z15" s="33">
        <v>4.6401000000000003</v>
      </c>
    </row>
    <row r="16" spans="1:29" x14ac:dyDescent="0.25">
      <c r="A16" s="32"/>
      <c r="B16" s="54">
        <v>45574</v>
      </c>
      <c r="C16" s="33">
        <v>5.2377000000000002</v>
      </c>
      <c r="D16" s="33">
        <v>5.6660000000000004</v>
      </c>
      <c r="E16" s="33">
        <v>3.7917999999999998</v>
      </c>
      <c r="F16" s="33">
        <v>4.9809999999999999</v>
      </c>
      <c r="G16" s="33">
        <v>5.9001999999999999</v>
      </c>
      <c r="H16" s="33">
        <v>7.4852999999999996</v>
      </c>
      <c r="I16" s="33">
        <v>3.7395999999999998</v>
      </c>
      <c r="J16" s="33">
        <v>-1.6337999999999999</v>
      </c>
      <c r="K16" s="33">
        <v>11.4411</v>
      </c>
      <c r="L16" s="33">
        <v>11.7277</v>
      </c>
      <c r="M16" s="33">
        <v>29.064299999999999</v>
      </c>
      <c r="N16" s="33">
        <v>28.8645</v>
      </c>
      <c r="O16" s="33">
        <v>34.138199999999998</v>
      </c>
      <c r="P16" s="33">
        <v>32.460999999999999</v>
      </c>
      <c r="Q16" s="33">
        <v>27.795300000000001</v>
      </c>
      <c r="R16" s="33">
        <v>34.825299999999999</v>
      </c>
      <c r="S16" s="33">
        <v>39.384</v>
      </c>
      <c r="T16" s="33">
        <v>55.756100000000004</v>
      </c>
      <c r="U16" s="33">
        <v>19.923400000000001</v>
      </c>
      <c r="V16" s="33">
        <v>13.837400000000001</v>
      </c>
      <c r="W16" s="33">
        <v>4.2458</v>
      </c>
      <c r="X16" s="33">
        <v>3.1859000000000002</v>
      </c>
      <c r="Y16" s="33">
        <v>-0.15490000000000001</v>
      </c>
      <c r="Z16" s="33">
        <v>-4.1600999999999999</v>
      </c>
    </row>
    <row r="17" spans="1:26" x14ac:dyDescent="0.25">
      <c r="A17" s="32"/>
      <c r="B17" s="54">
        <v>45575</v>
      </c>
      <c r="C17" s="33">
        <v>-17.5413</v>
      </c>
      <c r="D17" s="33">
        <v>-6.7423000000000002</v>
      </c>
      <c r="E17" s="33">
        <v>-3.0449999999999999</v>
      </c>
      <c r="F17" s="33">
        <v>-3.1474000000000002</v>
      </c>
      <c r="G17" s="33">
        <v>-4.3113999999999999</v>
      </c>
      <c r="H17" s="33">
        <v>-3.5293999999999999</v>
      </c>
      <c r="I17" s="33">
        <v>-4.9391999999999996</v>
      </c>
      <c r="J17" s="33">
        <v>0.79079999999999995</v>
      </c>
      <c r="K17" s="33">
        <v>15.559100000000001</v>
      </c>
      <c r="L17" s="33">
        <v>20.254300000000001</v>
      </c>
      <c r="M17" s="33">
        <v>20.410900000000002</v>
      </c>
      <c r="N17" s="33">
        <v>32.691499999999998</v>
      </c>
      <c r="O17" s="33">
        <v>36.5501</v>
      </c>
      <c r="P17" s="33">
        <v>35.589300000000001</v>
      </c>
      <c r="Q17" s="33">
        <v>37.463900000000002</v>
      </c>
      <c r="R17" s="33">
        <v>33.852400000000003</v>
      </c>
      <c r="S17" s="33">
        <v>50.919800000000002</v>
      </c>
      <c r="T17" s="33">
        <v>53.683900000000001</v>
      </c>
      <c r="U17" s="33">
        <v>26.7498</v>
      </c>
      <c r="V17" s="33">
        <v>12.2067</v>
      </c>
      <c r="W17" s="33">
        <v>11.403600000000001</v>
      </c>
      <c r="X17" s="33">
        <v>1.0757000000000001</v>
      </c>
      <c r="Y17" s="33">
        <v>-4.5782999999999996</v>
      </c>
      <c r="Z17" s="33">
        <v>-4.3487</v>
      </c>
    </row>
    <row r="18" spans="1:26" x14ac:dyDescent="0.25">
      <c r="A18" s="32"/>
      <c r="B18" s="54">
        <v>45576</v>
      </c>
      <c r="C18" s="33">
        <v>-3.3799000000000001</v>
      </c>
      <c r="D18" s="33">
        <v>-2.9182000000000001</v>
      </c>
      <c r="E18" s="33">
        <v>-1.0529999999999999</v>
      </c>
      <c r="F18" s="33">
        <v>-1.1548</v>
      </c>
      <c r="G18" s="33">
        <v>-3.2132999999999998</v>
      </c>
      <c r="H18" s="33">
        <v>-2.4990999999999999</v>
      </c>
      <c r="I18" s="33">
        <v>1.1005</v>
      </c>
      <c r="J18" s="33">
        <v>4.7621000000000002</v>
      </c>
      <c r="K18" s="33">
        <v>2.4836</v>
      </c>
      <c r="L18" s="33">
        <v>8.3552</v>
      </c>
      <c r="M18" s="33">
        <v>24.996600000000001</v>
      </c>
      <c r="N18" s="33">
        <v>32.6492</v>
      </c>
      <c r="O18" s="33">
        <v>42.0595</v>
      </c>
      <c r="P18" s="33">
        <v>38.518900000000002</v>
      </c>
      <c r="Q18" s="33">
        <v>37.569000000000003</v>
      </c>
      <c r="R18" s="33">
        <v>44.625799999999998</v>
      </c>
      <c r="S18" s="33">
        <v>55.961300000000001</v>
      </c>
      <c r="T18" s="33">
        <v>57.869100000000003</v>
      </c>
      <c r="U18" s="33">
        <v>44.749299999999998</v>
      </c>
      <c r="V18" s="33">
        <v>10.720599999999999</v>
      </c>
      <c r="W18" s="33">
        <v>6.0595999999999997</v>
      </c>
      <c r="X18" s="33">
        <v>2.7157</v>
      </c>
      <c r="Y18" s="33">
        <v>-14.4009</v>
      </c>
      <c r="Z18" s="33">
        <v>-4.6978999999999997</v>
      </c>
    </row>
    <row r="19" spans="1:26" x14ac:dyDescent="0.25">
      <c r="A19" s="32"/>
      <c r="B19" s="54">
        <v>45577</v>
      </c>
      <c r="C19" s="33">
        <v>-2.0969000000000002</v>
      </c>
      <c r="D19" s="33">
        <v>1.3391</v>
      </c>
      <c r="E19" s="33">
        <v>2.4702999999999999</v>
      </c>
      <c r="F19" s="33">
        <v>3.5019999999999998</v>
      </c>
      <c r="G19" s="33">
        <v>3.2023999999999999</v>
      </c>
      <c r="H19" s="33">
        <v>1.4258999999999999</v>
      </c>
      <c r="I19" s="33">
        <v>10.0067</v>
      </c>
      <c r="J19" s="33">
        <v>0.2747</v>
      </c>
      <c r="K19" s="33">
        <v>10.0465</v>
      </c>
      <c r="L19" s="33">
        <v>10.216200000000001</v>
      </c>
      <c r="M19" s="33">
        <v>13.2951</v>
      </c>
      <c r="N19" s="33">
        <v>18.832799999999999</v>
      </c>
      <c r="O19" s="33">
        <v>22.3371</v>
      </c>
      <c r="P19" s="33">
        <v>24.902699999999999</v>
      </c>
      <c r="Q19" s="33">
        <v>23.725899999999999</v>
      </c>
      <c r="R19" s="33">
        <v>27.514800000000001</v>
      </c>
      <c r="S19" s="33">
        <v>43.844299999999997</v>
      </c>
      <c r="T19" s="33">
        <v>58.4056</v>
      </c>
      <c r="U19" s="33">
        <v>45.679699999999997</v>
      </c>
      <c r="V19" s="33">
        <v>44.474600000000002</v>
      </c>
      <c r="W19" s="33">
        <v>31.577500000000001</v>
      </c>
      <c r="X19" s="33">
        <v>5.2679</v>
      </c>
      <c r="Y19" s="33">
        <v>-3.9737</v>
      </c>
      <c r="Z19" s="33">
        <v>-2.8967999999999998</v>
      </c>
    </row>
    <row r="20" spans="1:26" x14ac:dyDescent="0.25">
      <c r="A20" s="32"/>
      <c r="B20" s="54">
        <v>45578</v>
      </c>
      <c r="C20" s="33">
        <v>-1.7190000000000001</v>
      </c>
      <c r="D20" s="33">
        <v>6.2949999999999999</v>
      </c>
      <c r="E20" s="33">
        <v>2.9679000000000002</v>
      </c>
      <c r="F20" s="33">
        <v>-4.2188999999999997</v>
      </c>
      <c r="G20" s="33">
        <v>-0.96319999999999995</v>
      </c>
      <c r="H20" s="33">
        <v>-3.9157999999999999</v>
      </c>
      <c r="I20" s="33">
        <v>0.13880000000000001</v>
      </c>
      <c r="J20" s="33">
        <v>8.0800999999999998</v>
      </c>
      <c r="K20" s="33">
        <v>9.7682000000000002</v>
      </c>
      <c r="L20" s="33">
        <v>10.6105</v>
      </c>
      <c r="M20" s="33">
        <v>11.536</v>
      </c>
      <c r="N20" s="33">
        <v>22.765599999999999</v>
      </c>
      <c r="O20" s="33">
        <v>23.626899999999999</v>
      </c>
      <c r="P20" s="33">
        <v>25.5136</v>
      </c>
      <c r="Q20" s="33">
        <v>25.725899999999999</v>
      </c>
      <c r="R20" s="33">
        <v>64.250900000000001</v>
      </c>
      <c r="S20" s="33">
        <v>42.335700000000003</v>
      </c>
      <c r="T20" s="33">
        <v>53.098799999999997</v>
      </c>
      <c r="U20" s="33">
        <v>44.158099999999997</v>
      </c>
      <c r="V20" s="33">
        <v>14.4932</v>
      </c>
      <c r="W20" s="33">
        <v>8.5022000000000002</v>
      </c>
      <c r="X20" s="33">
        <v>13.081300000000001</v>
      </c>
      <c r="Y20" s="33">
        <v>32.802300000000002</v>
      </c>
      <c r="Z20" s="33">
        <v>-1.0782</v>
      </c>
    </row>
    <row r="21" spans="1:26" x14ac:dyDescent="0.25">
      <c r="A21" s="32"/>
      <c r="B21" s="54">
        <v>45579</v>
      </c>
      <c r="C21" s="33">
        <v>0.58520000000000005</v>
      </c>
      <c r="D21" s="33">
        <v>17.710599999999999</v>
      </c>
      <c r="E21" s="33">
        <v>14.9056</v>
      </c>
      <c r="F21" s="33">
        <v>14.5083</v>
      </c>
      <c r="G21" s="33">
        <v>14.585800000000001</v>
      </c>
      <c r="H21" s="33">
        <v>31.410699999999999</v>
      </c>
      <c r="I21" s="33">
        <v>17.207000000000001</v>
      </c>
      <c r="J21" s="33">
        <v>11.900600000000001</v>
      </c>
      <c r="K21" s="33">
        <v>18.277799999999999</v>
      </c>
      <c r="L21" s="33">
        <v>14.256600000000001</v>
      </c>
      <c r="M21" s="33">
        <v>14.333299999999999</v>
      </c>
      <c r="N21" s="33">
        <v>20.458300000000001</v>
      </c>
      <c r="O21" s="33">
        <v>102.7217</v>
      </c>
      <c r="P21" s="33">
        <v>173.01609999999999</v>
      </c>
      <c r="Q21" s="33">
        <v>99.401499999999999</v>
      </c>
      <c r="R21" s="33">
        <v>246.52500000000001</v>
      </c>
      <c r="S21" s="33">
        <v>79.891800000000003</v>
      </c>
      <c r="T21" s="33">
        <v>100.0836</v>
      </c>
      <c r="U21" s="33">
        <v>67.357100000000003</v>
      </c>
      <c r="V21" s="33">
        <v>41.248100000000001</v>
      </c>
      <c r="W21" s="33">
        <v>16.229500000000002</v>
      </c>
      <c r="X21" s="33">
        <v>18.262799999999999</v>
      </c>
      <c r="Y21" s="33">
        <v>13.2547</v>
      </c>
      <c r="Z21" s="33">
        <v>7.9789000000000003</v>
      </c>
    </row>
    <row r="22" spans="1:26" x14ac:dyDescent="0.25">
      <c r="A22" s="32"/>
      <c r="B22" s="54">
        <v>45580</v>
      </c>
      <c r="C22" s="33">
        <v>11.878500000000001</v>
      </c>
      <c r="D22" s="33">
        <v>15.3247</v>
      </c>
      <c r="E22" s="33">
        <v>13.707599999999999</v>
      </c>
      <c r="F22" s="33">
        <v>14.977499999999999</v>
      </c>
      <c r="G22" s="33">
        <v>7.8048999999999999</v>
      </c>
      <c r="H22" s="33">
        <v>12.422000000000001</v>
      </c>
      <c r="I22" s="33">
        <v>30.367899999999999</v>
      </c>
      <c r="J22" s="33">
        <v>15.898300000000001</v>
      </c>
      <c r="K22" s="33">
        <v>29.697900000000001</v>
      </c>
      <c r="L22" s="33">
        <v>14.026999999999999</v>
      </c>
      <c r="M22" s="33">
        <v>14.760199999999999</v>
      </c>
      <c r="N22" s="33">
        <v>27.967400000000001</v>
      </c>
      <c r="O22" s="33">
        <v>190.86609999999999</v>
      </c>
      <c r="P22" s="33">
        <v>190.98320000000001</v>
      </c>
      <c r="Q22" s="33">
        <v>188.0283</v>
      </c>
      <c r="R22" s="33">
        <v>254.92439999999999</v>
      </c>
      <c r="S22" s="33">
        <v>195.53620000000001</v>
      </c>
      <c r="T22" s="33">
        <v>315.25569999999999</v>
      </c>
      <c r="U22" s="33">
        <v>292.31</v>
      </c>
      <c r="V22" s="33">
        <v>362.51179999999999</v>
      </c>
      <c r="W22" s="33">
        <v>269.39780000000002</v>
      </c>
      <c r="X22" s="33">
        <v>195.80119999999999</v>
      </c>
      <c r="Y22" s="33">
        <v>45.725000000000001</v>
      </c>
      <c r="Z22" s="33">
        <v>26.1828</v>
      </c>
    </row>
    <row r="23" spans="1:26" x14ac:dyDescent="0.25">
      <c r="A23" s="32"/>
      <c r="B23" s="54">
        <v>45581</v>
      </c>
      <c r="C23" s="33">
        <v>46.668300000000002</v>
      </c>
      <c r="D23" s="33">
        <v>24.4514</v>
      </c>
      <c r="E23" s="33">
        <v>24.8504</v>
      </c>
      <c r="F23" s="33">
        <v>27.032900000000001</v>
      </c>
      <c r="G23" s="33">
        <v>26.91</v>
      </c>
      <c r="H23" s="33">
        <v>26.724</v>
      </c>
      <c r="I23" s="33">
        <v>32.289400000000001</v>
      </c>
      <c r="J23" s="33">
        <v>34.996400000000001</v>
      </c>
      <c r="K23" s="33">
        <v>28.409500000000001</v>
      </c>
      <c r="L23" s="33">
        <v>28.992599999999999</v>
      </c>
      <c r="M23" s="33">
        <v>31.942699999999999</v>
      </c>
      <c r="N23" s="33">
        <v>26.342199999999998</v>
      </c>
      <c r="O23" s="33">
        <v>30.8385</v>
      </c>
      <c r="P23" s="33">
        <v>27.925699999999999</v>
      </c>
      <c r="Q23" s="33">
        <v>28.974799999999998</v>
      </c>
      <c r="R23" s="33">
        <v>214.185</v>
      </c>
      <c r="S23" s="33">
        <v>126.7764</v>
      </c>
      <c r="T23" s="33">
        <v>210.25970000000001</v>
      </c>
      <c r="U23" s="33">
        <v>158.0078</v>
      </c>
      <c r="V23" s="33">
        <v>95.112200000000001</v>
      </c>
      <c r="W23" s="33">
        <v>81.099400000000003</v>
      </c>
      <c r="X23" s="33">
        <v>26.622399999999999</v>
      </c>
      <c r="Y23" s="33">
        <v>27.328900000000001</v>
      </c>
      <c r="Z23" s="33">
        <v>23.993099999999998</v>
      </c>
    </row>
    <row r="24" spans="1:26" x14ac:dyDescent="0.25">
      <c r="A24" s="32"/>
      <c r="B24" s="54">
        <v>45582</v>
      </c>
      <c r="C24" s="33">
        <v>24.6951</v>
      </c>
      <c r="D24" s="33">
        <v>25.2029</v>
      </c>
      <c r="E24" s="33">
        <v>20.183199999999999</v>
      </c>
      <c r="F24" s="33">
        <v>21.981999999999999</v>
      </c>
      <c r="G24" s="33">
        <v>5.5510000000000002</v>
      </c>
      <c r="H24" s="33">
        <v>-5.9062000000000001</v>
      </c>
      <c r="I24" s="33">
        <v>12.7441</v>
      </c>
      <c r="J24" s="33">
        <v>19.997399999999999</v>
      </c>
      <c r="K24" s="33">
        <v>14.923999999999999</v>
      </c>
      <c r="L24" s="33">
        <v>14.0943</v>
      </c>
      <c r="M24" s="33">
        <v>12.9826</v>
      </c>
      <c r="N24" s="33">
        <v>14.197900000000001</v>
      </c>
      <c r="O24" s="33">
        <v>12.493600000000001</v>
      </c>
      <c r="P24" s="33">
        <v>7.6844000000000001</v>
      </c>
      <c r="Q24" s="33">
        <v>5.1890000000000001</v>
      </c>
      <c r="R24" s="33">
        <v>6.2492000000000001</v>
      </c>
      <c r="S24" s="33">
        <v>15.81</v>
      </c>
      <c r="T24" s="33">
        <v>42.1066</v>
      </c>
      <c r="U24" s="33">
        <v>39.770899999999997</v>
      </c>
      <c r="V24" s="33">
        <v>36.480800000000002</v>
      </c>
      <c r="W24" s="33">
        <v>27.056000000000001</v>
      </c>
      <c r="X24" s="33">
        <v>26.626100000000001</v>
      </c>
      <c r="Y24" s="33">
        <v>27.386399999999998</v>
      </c>
      <c r="Z24" s="33">
        <v>24.393899999999999</v>
      </c>
    </row>
    <row r="25" spans="1:26" x14ac:dyDescent="0.25">
      <c r="A25" s="32"/>
      <c r="B25" s="54">
        <v>45583</v>
      </c>
      <c r="C25" s="33">
        <v>26.250299999999999</v>
      </c>
      <c r="D25" s="33">
        <v>25.524899999999999</v>
      </c>
      <c r="E25" s="33">
        <v>23.511399999999998</v>
      </c>
      <c r="F25" s="33">
        <v>25.7606</v>
      </c>
      <c r="G25" s="33">
        <v>22.138500000000001</v>
      </c>
      <c r="H25" s="33">
        <v>36.171100000000003</v>
      </c>
      <c r="I25" s="33">
        <v>33.932400000000001</v>
      </c>
      <c r="J25" s="33">
        <v>29.604099999999999</v>
      </c>
      <c r="K25" s="33">
        <v>17.209800000000001</v>
      </c>
      <c r="L25" s="33">
        <v>17.1083</v>
      </c>
      <c r="M25" s="33">
        <v>10.8133</v>
      </c>
      <c r="N25" s="33">
        <v>15.9694</v>
      </c>
      <c r="O25" s="33">
        <v>7.8921999999999999</v>
      </c>
      <c r="P25" s="33">
        <v>7.4214000000000002</v>
      </c>
      <c r="Q25" s="33">
        <v>6.6246</v>
      </c>
      <c r="R25" s="33">
        <v>6.5095999999999998</v>
      </c>
      <c r="S25" s="33">
        <v>9.5656999999999996</v>
      </c>
      <c r="T25" s="33">
        <v>13.1906</v>
      </c>
      <c r="U25" s="33">
        <v>22.411799999999999</v>
      </c>
      <c r="V25" s="33">
        <v>24.753299999999999</v>
      </c>
      <c r="W25" s="33">
        <v>27.860900000000001</v>
      </c>
      <c r="X25" s="33">
        <v>23.346299999999999</v>
      </c>
      <c r="Y25" s="33">
        <v>27.9114</v>
      </c>
      <c r="Z25" s="33">
        <v>24.716100000000001</v>
      </c>
    </row>
    <row r="26" spans="1:26" x14ac:dyDescent="0.25">
      <c r="A26" s="32"/>
      <c r="B26" s="54">
        <v>45584</v>
      </c>
      <c r="C26" s="33">
        <v>25.136900000000001</v>
      </c>
      <c r="D26" s="33">
        <v>25.821400000000001</v>
      </c>
      <c r="E26" s="33">
        <v>23.853899999999999</v>
      </c>
      <c r="F26" s="33">
        <v>13.1195</v>
      </c>
      <c r="G26" s="33">
        <v>27.424600000000002</v>
      </c>
      <c r="H26" s="33">
        <v>29.065100000000001</v>
      </c>
      <c r="I26" s="33">
        <v>15.5991</v>
      </c>
      <c r="J26" s="33">
        <v>17.451699999999999</v>
      </c>
      <c r="K26" s="33">
        <v>19.7501</v>
      </c>
      <c r="L26" s="33">
        <v>16.244700000000002</v>
      </c>
      <c r="M26" s="33">
        <v>11.254099999999999</v>
      </c>
      <c r="N26" s="33">
        <v>6.6009000000000002</v>
      </c>
      <c r="O26" s="33">
        <v>2.5499999999999998E-2</v>
      </c>
      <c r="P26" s="33">
        <v>-9.2942</v>
      </c>
      <c r="Q26" s="33">
        <v>-19.498200000000001</v>
      </c>
      <c r="R26" s="33">
        <v>-15.0274</v>
      </c>
      <c r="S26" s="33">
        <v>12.4154</v>
      </c>
      <c r="T26" s="33">
        <v>35.132300000000001</v>
      </c>
      <c r="U26" s="33">
        <v>32.311700000000002</v>
      </c>
      <c r="V26" s="33">
        <v>26.9754</v>
      </c>
      <c r="W26" s="33">
        <v>25.742799999999999</v>
      </c>
      <c r="X26" s="33">
        <v>25.859400000000001</v>
      </c>
      <c r="Y26" s="33">
        <v>23.708300000000001</v>
      </c>
      <c r="Z26" s="33">
        <v>16.235800000000001</v>
      </c>
    </row>
    <row r="27" spans="1:26" x14ac:dyDescent="0.25">
      <c r="A27" s="32"/>
      <c r="B27" s="54">
        <v>45585</v>
      </c>
      <c r="C27" s="33">
        <v>10.534700000000001</v>
      </c>
      <c r="D27" s="33">
        <v>15.283200000000001</v>
      </c>
      <c r="E27" s="33">
        <v>10.3856</v>
      </c>
      <c r="F27" s="33">
        <v>13.6313</v>
      </c>
      <c r="G27" s="33">
        <v>22.076699999999999</v>
      </c>
      <c r="H27" s="33">
        <v>23.851900000000001</v>
      </c>
      <c r="I27" s="33">
        <v>11.9893</v>
      </c>
      <c r="J27" s="33">
        <v>16.361699999999999</v>
      </c>
      <c r="K27" s="33">
        <v>6.157</v>
      </c>
      <c r="L27" s="33">
        <v>7.5045999999999999</v>
      </c>
      <c r="M27" s="33">
        <v>9.1410999999999998</v>
      </c>
      <c r="N27" s="33">
        <v>7.3798000000000004</v>
      </c>
      <c r="O27" s="33">
        <v>6.3429000000000002</v>
      </c>
      <c r="P27" s="33">
        <v>5.2291999999999996</v>
      </c>
      <c r="Q27" s="33">
        <v>3.8328000000000002</v>
      </c>
      <c r="R27" s="33">
        <v>6.609</v>
      </c>
      <c r="S27" s="33">
        <v>19.188099999999999</v>
      </c>
      <c r="T27" s="33">
        <v>33.042400000000001</v>
      </c>
      <c r="U27" s="33">
        <v>29.2258</v>
      </c>
      <c r="V27" s="33">
        <v>27.2087</v>
      </c>
      <c r="W27" s="33">
        <v>27.049900000000001</v>
      </c>
      <c r="X27" s="33">
        <v>27.5596</v>
      </c>
      <c r="Y27" s="33">
        <v>24.301300000000001</v>
      </c>
      <c r="Z27" s="33">
        <v>22.585899999999999</v>
      </c>
    </row>
    <row r="28" spans="1:26" x14ac:dyDescent="0.25">
      <c r="A28" s="32"/>
      <c r="B28" s="54">
        <v>45586</v>
      </c>
      <c r="C28" s="33">
        <v>20.414999999999999</v>
      </c>
      <c r="D28" s="33">
        <v>12.6561</v>
      </c>
      <c r="E28" s="33">
        <v>9.7742000000000004</v>
      </c>
      <c r="F28" s="33">
        <v>13.980499999999999</v>
      </c>
      <c r="G28" s="33">
        <v>15.288600000000001</v>
      </c>
      <c r="H28" s="33">
        <v>26.993600000000001</v>
      </c>
      <c r="I28" s="33">
        <v>35.0167</v>
      </c>
      <c r="J28" s="33">
        <v>10.5504</v>
      </c>
      <c r="K28" s="33">
        <v>11.795999999999999</v>
      </c>
      <c r="L28" s="33">
        <v>6.0035999999999996</v>
      </c>
      <c r="M28" s="33">
        <v>1.9865999999999999</v>
      </c>
      <c r="N28" s="33">
        <v>4.8261000000000003</v>
      </c>
      <c r="O28" s="33">
        <v>7.484</v>
      </c>
      <c r="P28" s="33">
        <v>5.5957999999999997</v>
      </c>
      <c r="Q28" s="33">
        <v>6.6078000000000001</v>
      </c>
      <c r="R28" s="33">
        <v>4.2491000000000003</v>
      </c>
      <c r="S28" s="33">
        <v>13.2897</v>
      </c>
      <c r="T28" s="33">
        <v>36.843800000000002</v>
      </c>
      <c r="U28" s="33">
        <v>34.113500000000002</v>
      </c>
      <c r="V28" s="33">
        <v>31.1677</v>
      </c>
      <c r="W28" s="33">
        <v>22.357199999999999</v>
      </c>
      <c r="X28" s="33">
        <v>23.291799999999999</v>
      </c>
      <c r="Y28" s="33">
        <v>21.331399999999999</v>
      </c>
      <c r="Z28" s="33">
        <v>18.684000000000001</v>
      </c>
    </row>
    <row r="29" spans="1:26" x14ac:dyDescent="0.25">
      <c r="A29" s="32"/>
      <c r="B29" s="54">
        <v>45587</v>
      </c>
      <c r="C29" s="33">
        <v>22.2363</v>
      </c>
      <c r="D29" s="33">
        <v>17.805800000000001</v>
      </c>
      <c r="E29" s="33">
        <v>12.2898</v>
      </c>
      <c r="F29" s="33">
        <v>16.3933</v>
      </c>
      <c r="G29" s="33">
        <v>11.6577</v>
      </c>
      <c r="H29" s="33">
        <v>16.4956</v>
      </c>
      <c r="I29" s="33">
        <v>9.5328999999999997</v>
      </c>
      <c r="J29" s="33">
        <v>18.6419</v>
      </c>
      <c r="K29" s="33">
        <v>8.3696000000000002</v>
      </c>
      <c r="L29" s="33">
        <v>6.3765999999999998</v>
      </c>
      <c r="M29" s="33">
        <v>4.8127000000000004</v>
      </c>
      <c r="N29" s="33">
        <v>7.0477999999999996</v>
      </c>
      <c r="O29" s="33">
        <v>11.639900000000001</v>
      </c>
      <c r="P29" s="33">
        <v>7.6101000000000001</v>
      </c>
      <c r="Q29" s="33">
        <v>2.9220999999999999</v>
      </c>
      <c r="R29" s="33">
        <v>6.3795000000000002</v>
      </c>
      <c r="S29" s="33">
        <v>36.480600000000003</v>
      </c>
      <c r="T29" s="33">
        <v>49.296399999999998</v>
      </c>
      <c r="U29" s="33">
        <v>34.489600000000003</v>
      </c>
      <c r="V29" s="33">
        <v>34.435299999999998</v>
      </c>
      <c r="W29" s="33">
        <v>33.0413</v>
      </c>
      <c r="X29" s="33">
        <v>17.815899999999999</v>
      </c>
      <c r="Y29" s="33">
        <v>27.0167</v>
      </c>
      <c r="Z29" s="33">
        <v>21.723199999999999</v>
      </c>
    </row>
    <row r="30" spans="1:26" x14ac:dyDescent="0.25">
      <c r="A30" s="32"/>
      <c r="B30" s="54">
        <v>45588</v>
      </c>
      <c r="C30" s="33">
        <v>9.2443000000000008</v>
      </c>
      <c r="D30" s="33">
        <v>12.2982</v>
      </c>
      <c r="E30" s="33">
        <v>8.9169999999999998</v>
      </c>
      <c r="F30" s="33">
        <v>9.1987000000000005</v>
      </c>
      <c r="G30" s="33">
        <v>8.8285999999999998</v>
      </c>
      <c r="H30" s="33">
        <v>15.7094</v>
      </c>
      <c r="I30" s="33">
        <v>22.4237</v>
      </c>
      <c r="J30" s="33">
        <v>17.755099999999999</v>
      </c>
      <c r="K30" s="33">
        <v>13.805300000000001</v>
      </c>
      <c r="L30" s="33">
        <v>11.479200000000001</v>
      </c>
      <c r="M30" s="33">
        <v>11.739699999999999</v>
      </c>
      <c r="N30" s="33">
        <v>12.914999999999999</v>
      </c>
      <c r="O30" s="33">
        <v>19.9482</v>
      </c>
      <c r="P30" s="33">
        <v>19.1449</v>
      </c>
      <c r="Q30" s="33">
        <v>15.502700000000001</v>
      </c>
      <c r="R30" s="33">
        <v>13.2392</v>
      </c>
      <c r="S30" s="33">
        <v>28.7286</v>
      </c>
      <c r="T30" s="33">
        <v>40.246200000000002</v>
      </c>
      <c r="U30" s="33">
        <v>33.760199999999998</v>
      </c>
      <c r="V30" s="33">
        <v>31.520199999999999</v>
      </c>
      <c r="W30" s="33">
        <v>30.668700000000001</v>
      </c>
      <c r="X30" s="33">
        <v>13.7445</v>
      </c>
      <c r="Y30" s="33">
        <v>17.4648</v>
      </c>
      <c r="Z30" s="33">
        <v>23.0227</v>
      </c>
    </row>
    <row r="31" spans="1:26" x14ac:dyDescent="0.25">
      <c r="A31" s="32"/>
      <c r="B31" s="54">
        <v>45589</v>
      </c>
      <c r="C31" s="33">
        <v>11.630599999999999</v>
      </c>
      <c r="D31" s="33">
        <v>18.9252</v>
      </c>
      <c r="E31" s="33">
        <v>25.213899999999999</v>
      </c>
      <c r="F31" s="33">
        <v>10.1099</v>
      </c>
      <c r="G31" s="33">
        <v>14.7317</v>
      </c>
      <c r="H31" s="33">
        <v>21.139500000000002</v>
      </c>
      <c r="I31" s="33">
        <v>10.6945</v>
      </c>
      <c r="J31" s="33">
        <v>19.206399999999999</v>
      </c>
      <c r="K31" s="33">
        <v>12.285500000000001</v>
      </c>
      <c r="L31" s="33">
        <v>5.3034999999999997</v>
      </c>
      <c r="M31" s="33">
        <v>8.7324999999999999</v>
      </c>
      <c r="N31" s="33">
        <v>5.7922000000000002</v>
      </c>
      <c r="O31" s="33">
        <v>7.1414999999999997</v>
      </c>
      <c r="P31" s="33">
        <v>14.1873</v>
      </c>
      <c r="Q31" s="33">
        <v>13.1218</v>
      </c>
      <c r="R31" s="33">
        <v>14.2348</v>
      </c>
      <c r="S31" s="33">
        <v>124.3492</v>
      </c>
      <c r="T31" s="33">
        <v>36.193300000000001</v>
      </c>
      <c r="U31" s="33">
        <v>36.885800000000003</v>
      </c>
      <c r="V31" s="33">
        <v>39.854900000000001</v>
      </c>
      <c r="W31" s="33">
        <v>37.422800000000002</v>
      </c>
      <c r="X31" s="33">
        <v>17.678000000000001</v>
      </c>
      <c r="Y31" s="33">
        <v>34.2928</v>
      </c>
      <c r="Z31" s="33">
        <v>14.1952</v>
      </c>
    </row>
    <row r="32" spans="1:26" x14ac:dyDescent="0.25">
      <c r="A32" s="32"/>
      <c r="B32" s="54">
        <v>45590</v>
      </c>
      <c r="C32" s="33">
        <v>25.075700000000001</v>
      </c>
      <c r="D32" s="33">
        <v>13.0528</v>
      </c>
      <c r="E32" s="33">
        <v>17.049800000000001</v>
      </c>
      <c r="F32" s="33">
        <v>14.1175</v>
      </c>
      <c r="G32" s="33">
        <v>14.001799999999999</v>
      </c>
      <c r="H32" s="33">
        <v>15.667999999999999</v>
      </c>
      <c r="I32" s="33">
        <v>13.956099999999999</v>
      </c>
      <c r="J32" s="33">
        <v>21.775600000000001</v>
      </c>
      <c r="K32" s="33">
        <v>14.8125</v>
      </c>
      <c r="L32" s="33">
        <v>14.3453</v>
      </c>
      <c r="M32" s="33">
        <v>13.757999999999999</v>
      </c>
      <c r="N32" s="33">
        <v>13.611800000000001</v>
      </c>
      <c r="O32" s="33">
        <v>14.6594</v>
      </c>
      <c r="P32" s="33">
        <v>13.638500000000001</v>
      </c>
      <c r="Q32" s="33">
        <v>11.790900000000001</v>
      </c>
      <c r="R32" s="33">
        <v>9.8965999999999994</v>
      </c>
      <c r="S32" s="33">
        <v>29.798100000000002</v>
      </c>
      <c r="T32" s="33">
        <v>43.388599999999997</v>
      </c>
      <c r="U32" s="33">
        <v>34.5807</v>
      </c>
      <c r="V32" s="33">
        <v>29.4147</v>
      </c>
      <c r="W32" s="33">
        <v>20.538799999999998</v>
      </c>
      <c r="X32" s="33">
        <v>7.5838000000000001</v>
      </c>
      <c r="Y32" s="33">
        <v>28.206199999999999</v>
      </c>
      <c r="Z32" s="33">
        <v>18.089400000000001</v>
      </c>
    </row>
    <row r="34" spans="2:27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sqref="A1:XFD1048576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Q A A B Q S w M E F A A C A A g A R U Q 6 W z N a E r m m A A A A 9 w A A A B I A H A B D b 2 5 m a W c v U G F j a 2 F n Z S 5 4 b W w g o h g A K K A U A A A A A A A A A A A A A A A A A A A A A A A A A A A A h Y + x D o I w G I R f h X S n L V W j I a U M r p K Y E I 1 r U y o 0 w o + h x f J u D j 6 S r y B G U T f H u / s u u b t f b z w d m j q 4 6 M 6 a F h I U Y Y o C D a o t D J Q J 6 t 0 x X K F U 8 K 1 U J 1 n q Y I T B x o M 1 C a q c O 8 e E e O + x n + G 2 K w m j N C K H b J O r S j c y N G C d B K X R p 1 X 8 b y H B 9 6 8 x g u F o v s A R Z U t M O Z l c n h n 4 E m w c / E x / T L 7 u a 9 d 3 W m g I d z k n k + T k f U I 8 A F B L A w Q U A A I A C A B F R D p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R U Q 6 W 0 3 B t S 8 b D Q A A F I 0 C A B M A H A B G b 3 J t d W x h c y 9 T Z W N 0 a W 9 u M S 5 t I K I Y A C i g F A A A A A A A A A A A A A A A A A A A A A A A A A A A A O 2 d W 2 / b R h p A 3 w P k P x D a F x n g C h x K 1 K V F H 7 S 2 u n U R W Y Y k t w v E A a H Y T C K s L B m 6 5 I I g / 7 0 z Q 1 1 I e U Z U E t o N d 0 9 R J P K Q J u c u n j n f h I v o Z j m e T Z 1 B / L f 4 + d m z x b v R P L p 1 + s O e 8 4 s z i Z b P n z n y v 8 F s N b + J Z M p / 7 i a V 4 e j 1 J F q U f x 1 P o s r p b L q M p s t F u T T 4 6 d r 3 R O D 0 2 8 N O v z O 4 v u g 6 l 1 f 9 0 9 / a g 8 6 Z c 9 n 7 s 9 P X h x x R l + f 5 t W u v 6 b R X b 1 e L p f 7 R q / t B q D 8 0 5 I f L / m n Y H 3 b D F + 1 L / f f 6 Q C v 0 m q E Q Y U 2 E 7 + u V j 3 e T 0 s m J G 2 d Q 5 0 n I D M Y 5 / S y + v N R J r 5 L H P X k 8 P v G z t 3 f 8 H 6 X T d 6 P p W 1 n y 4 a f 7 q L Q 5 s T K c j 6 a L N 7 P 5 3 e l s s r q b q o O L c n w x 9 / P n 0 n R 0 F 5 V c Z y m T n W X 0 c f n l y 8 n 2 g p 2 P 9 6 P p r a r L z m W v P w z P h 5 3 u 7 s L x U f 0 5 v n R 5 L w u u U 0 r + o u t 8 3 v x 8 1 h 6 2 S 1 8 S C e q E S u r g 4 V y k z j 2 Y I 2 M Z 0 j l L X U x l S n 1 I n D j o y V 7 Q C S / a 3 Y 5 K 6 F 3 2 1 a n 6 8 / m F 7 C p / t F + E F 1 f d 1 M + D Y V t e 8 d / d Y S q 1 c 3 G 2 S Z M / X n U O 1 k F l L x v m k x 5 k z 3 Z i M t u 2 c / a L k 3 l e q p i Z Z y e K b z t 3 X S 2 7 1 j + f L q L 5 U n U p 2 T m d f 0 X L D 1 E 0 d c 6 i y f h u v I z m i 1 3 r t 2 9 v D 7 b 6 X j O X b B d 0 n W h 0 8 0 7 f r 7 I + v D t a f n l 8 n b x S N 1 F 3 q p R O E i N s V z Y 5 / 8 h r q l z O P i Q K M o g m c j Z T a e U j y r / O r j 1 j 2 2 7 0 S t 6 h 9 K J 7 q S a n 3 b y T H r Q i Y + L Y z 7 S a Q o 7 s T e f T Z b 1 W U Z d J z j G D m S 7 d X g 3 I x P J + x r 7 i V r 3 5 b T S v t B c 3 0 f R 2 P H 2 b v F / y m n 5 m Y Z O 5 O 3 T / x O D S 7 X w 7 W t p K K Q 4 W 0 z / 2 N v t F P D S R H F 8 7 / e h u 9 l 5 m J a 6 F R I v E B 9 b J 5 b 0 C u d u v k U e c M c 7 O B 6 c v 2 u f d T j 9 z T v y 2 i d M 2 w C y d p 5 r Z e f Y r 8 1 D L x v P e u v d M V 3 e v o 3 m y X S 7 H 7 2 f L 7 a V 2 d 9 b p 5 Y O 5 S O d Z d p O j + 0 n i m U B W T z T 9 5 9 V A T W Q v x o t l 5 U z + M Z 7 e P O 2 9 s + d e + c u v T n L 4 g t s 0 h y 7 r Y H W X H C G q q x t H i D q w G y F 7 T X b k s C 7 p v 2 0 T V u 2 I P p f O n r q t H K D O 6 W o + j 6 Y 3 n + L 5 V 0 0 W v j G 1 a k y t G V M D Y 2 r d m N o w p j a N q S 1 j q v D M y e b S C X P x h L l 8 w l x A Y S 6 h M B d R m M s o z I U U 5 l L 6 5 l L 6 l j Y 0 l 9 I 3 l 9 J / W M o v 1 o 4 t 7 D 0 7 3 S N V D 8 t 6 r t x 2 c H n D 5 8 / G U + s 9 d / g m D 0 q A K / s n J S P F y Y P f w j 3 x 7 3 / P N 7 l 8 y l Q Z l t Q 3 u z M / e + 4 z 0 P r c 9 X O a d Q 7 b 3 P i V 4 d m 3 K x n 1 n f l u q f z I u 8 W n r m 9 2 J j N f 0 S n l l / E p a n b c P Y g l W 3 + m n g r M E 5 s + t G v / v W y 5 x 0 1 s m 4 z p 6 U j P P n q y 0 X O L n k r 0 z K E n C j 0 v 6 G k g H v X x I I / H d D y E 4 x E b D 9 B 4 P M b D L x 5 t 8 e C K x 1 I 8 d O K R E g + M e B x s m s X S t M J c 2 w + r a X u l i v i u J j 4 b f X J m b 5 w / o + i / 2 Q 2 t i 5 T 8 j W R 7 y / T e G 5 W 6 a f O K O L r V x T H N n r r x V z Z + O t M / W F 9 I t q X h o b i 3 f B f N H 4 6 P G N d 2 9 W S o 1 P + B W k r U x 9 X 0 f v 1 s Y 6 m R 9 Q n 6 a L J e T N V 4 i F s y 6 0 Y 9 G 7 a X y / n 4 9 W q p 5 9 o / R p N V V E o 2 3 f 1 k d C N v G h 9 I d G 6 d r l P L 9 h K 5 n t t w 1 + f O U 7 8 k W z S V k W 9 4 Q N z L m / p S W n 9 y S p f z 8 Y 1 E s 3 h 9 K F X C 3 + Q 3 m P X 5 M J v e T c + H + p I 2 P k 9 O O 3 7 2 F 5 7 I 8 x v P u V B U m T k b + t v + E f / C g y 8 / l Z r 8 A j Q s x R g 7 p 7 A P c l N G v 3 O U r 5 t h 2 / b p Q n 3 T k 5 q l V E e z i K z B k m l 5 I H U 9 / 9 B U u J d T P W z i j n x s N e w / M R p z 8 O C 5 s W p 5 b s x x 9 b / l D K L 7 Z a R Q / X q 7 7 q 8 / N P 2 a W Q A 0 / Y Z a / Q + C M E A A I A A Q A A g A B A A C A A G A A E A A I A A Q A A g A B E A a 5 G o W k N t x H h 4 A D 4 A H w A P g A Z 6 i l v A A e A A 8 A B 6 g I B 4 g w A P g A f A A e A A 8 A B 4 A D 4 A H w A P g A f A A e A A 8 Q L E 8 Q P 3 R Q U 5 4 T u 9 m O d t i n K I 3 / a H l V 8 0 Y 1 6 p 6 o V c P g 0 Z Y b Y B x Y B w Y B 8 a B c W A c G A f G g X F g H B g H x o F x K Y x r g H F g H B g H x o F x Y B w Y B 8 a B c W A c G A f G g X F F w r j m 4 V 0 5 D X b l s C u H X T n s y s m z L 7 j s y r H W E r t y 2 J X D r h x 2 5 R R k V 0 7 r 8 S 2 A c C 5 k V n a b c t T q v / o g P I s G k A f 0 q z n 8 e l i r o g H Q A G g A N A A a A A 2 A B k A D o A H Q A L q b o w H Q A G i A D c c J D 5 A D 5 A A 5 Q A 6 Q A + Q A O U A O k A P k A D l A D p A r F s i J w w F d C v S I 6 C K i i 4 g u I r q I 6 H q K W i K i i 4 g u I r q I 6 C p I R J e w v a j 7 U U 1 A f b P g X z 9 g A h r y c 1 h r Y Q I w A Z g A T A A m A B O A C c A E Y A I w A b q b Y w I w A Z i A L c h V M 0 y A j w n A B G A C M A F 5 9 g U X E 2 C t J U w A J g A T g A k o i g m w v b E b E 4 A J w A R g A g 6 s / G E C M A G Y A E w A J g A T g A n A B G A C / k 4 T E D w + y P l y t r / Z g Z z E t E b M a 8 I P z C A n J O F 5 L Q 1 y A S A H y A F y g B w g B 8 g B c o A c I A f I A X K A H C C X B r k 6 I A f I A X K A H C A H y A F y g B w g B 8 g B c o A c I F c s k G t k 7 M 2 p s z e H v T n s z W F v T p 5 9 w W V v j r W W 2 J v D 3 h z 2 5 r A 3 p y h 7 c 2 z v 7 c 7 L B A T X n n B + H 0 1 X o / k n R / + 8 X e v X H 3 y b D f C V D W i G v m B / D j Y A G 4 A N w A Z g A 7 A B 2 A B s A D Y A G 4 A N w A Y 8 g L k W M A f M A X P A H D A H z A F z w B w w B 8 w B c 8 A c M F c 4 m P O 9 j N C u F q F d h H Y R 2 k V o V 5 5 9 w S W 0 y 1 p L h H Y R 2 k V o F 6 F d B Q n t 8 m 1 v 8 M 7 R B v j O r 9 H r + Z 4 O 8 O O d 3 o E n z P / 2 s j r Q V D p A 1 E O B D k A H o A P Q A e g A d A A 6 A B 2 A D k A H o A P Q A e i A P Z r z o T l o D p q D 5 q A 5 a A 6 a g + a g O W g O m o P m o L k C 0 l z 1 c H C X o j 2 C u w j u I r i L 4 C 6 C u 5 6 i l g j u I r i L 4 C 6 C u 4 o S 3 F V 7 f B 1 Q d b q j u e x o G x e g V v q D e M n f 9 2 t m F 6 B 2 g A t P v c a j 5 u E C c A G 4 A F w A L g A X g A v A B e A C c A G 6 m + M C c A G 4 g C 3 K B a A c K A f K g X K g H C g H y o F y o B w o B 8 q B c q B c 0 V C u n h H W F R D W R V g X Y V 2 E d e X Z F 1 z C u q y 1 R F g X Y V 2 E d R H W V Z S w L t v 7 v H N 0 A T W n f T 8 f T x I u w P e r 8 Z J / 1 b b F W x 3 w G q H 8 s 8 o W b 1 w A L g A X g A v A B e A C c A G 4 A F w A L g A X g A v Y Q 7 k m K A f K g X K g H C g H y o F y o B w o B 8 q B c q A c K F c 0 l G t l h H U 1 C e s i r I u w L s K 6 8 u w L L m F d 1 l o i r I u w L s K 6 C O s q S F h X 1 f Y u 7 x x d Q O B 0 R 5 8 S J k C t 8 + s P N Z s J U A e 8 V l h t h K K K C c A E Y A I w A Z g A T A A m A B O A C c A E 6 G 6 O C c A E Y A K 2 I C c A O U A O k A P k A D l A D p A D 5 A A 5 Q A 6 Q A + Q A u W K B n H 8 4 p E u B H i F d h H Q R 0 k V I F y F d T 1 F L h H Q R 0 k V I F y F d R Q n p s r 3 B O 0 c T U H d + X 0 2 j h A q o b V R A 4 D f M K k A d 8 J q h 8 M O A 3 d 2 o A F Q A K g A V g A p A B a A C U A G o A F Q A K g A V s E d y t Q w V U E U F o A J Q A a i A P P u C i w q w 1 h I q A B W A C k A F F E U F P M E L v F E B q A B U A C o A F Y A K Q A W g A l A B q A B U A C o A F Z C r C r C 9 v x u S g + Q g O U g O k o P k I D l I D p K D 5 C A 5 S A 6 S + 1 F J r p E R 1 F U n q I u g L o K 6 C O r K s y + 4 B H V Z a 4 m g L o K 6 C O o i q K s o Q V 1 f / / r u 0 5 + u r 2 S j L q 4 7 3 V 6 / c 9 G 7 P p t 9 m E 5 m o 9 v F 9 X o Z P 4 j X 8 + u 2 f 8 i 1 7 j d C I c J A n l d l l Z 9 V f l b 5 W e V n l Z 9 V f l b 5 W e V n l Z 9 V f l b 5 W e V n l T 8 B a b Y X c w N p Q B q Q B q Q B a U A a k A a k A W l A G p A G p A F p T w 9 p N S 8 j F K t F K B a h W I R i E Y q V Z 1 9 w C c W y 1 h K h W I R i E Y p F K F Z B Q r F q T / D S 7 a b T X r 1 N b M q u b z Z l N 2 w a o O E 3 Q 6 8 R 1 u T / P p u y M Q G Y A E w A J g A T g A n A B G A C M A G 6 m 2 M C M A G Y g C 3 I Z b x 0 u 8 Z L t z E B m A B M Q K 5 9 w c U E W G s J E 4 A J w A R g A o p i A p 7 g p d u Y A E w A J g A T g A n A B G A C M A G Y A E w A J g A T g A n I 0 w T Y 3 r n 9 q C D X 2 P C a 5 T 0 b C u S E C E U 1 l G c A c o A c I A f I A X K A H C A H y A F y g B w g B 8 g B c i m Q C z J C u m q E d B H S R U g X I V 1 5 9 g W X k C 5 r L R H S R U g X I V 2 E d B U l p O s J X r m N C c A E Y A I w A Z g A T A A m A B O A C c A E Y A I w A Z i A P E 2 A 7 Y 3 b O Y J c y x l E 9 w m Q U 5 i m P z R t I K c O e I 2 w 6 o U 1 A c g B c o A c I A f I A X K A H C A H y A F y g B w g B 8 i l Q e 7 r 3 3 w P y A F y g B w g B 8 g B c o A c I A f I A X K A H C A H y P 2 t I N f K 2 J v T Z G 8 O e 3 P Y m 8 P e n D z 7 g s v e H G s t s T e H v T n s z W F v z g + 6 N + f 5 s + d 7 j 5 C B 7 d 3 d + b k A 4 T m 9 m 2 X C B T Q 3 u 3 N a t n 9 w W R 3 w G q F X D w W 7 c 3 A B u A B c A C 4 A F 4 A L w A X g A n A B u A B c w P + 7 C z C g n A D l Q D l Q D p Q D 5 U A 5 U A 6 U A + V A O V A O l A P l i o Z y / u H A L o V 6 B H Y R 2 E V g F 4 F d B H Y 9 R S 0 R 2 E V g F 4 F d B H b 9 o I F d f w F Q S w E C L Q A U A A I A C A B F R D p b M 1 o S u a Y A A A D 3 A A A A E g A A A A A A A A A A A A A A A A A A A A A A Q 2 9 u Z m l n L 1 B h Y 2 t h Z 2 U u e G 1 s U E s B A i 0 A F A A C A A g A R U Q 6 W 1 N y O C y b A A A A 4 Q A A A B M A A A A A A A A A A A A A A A A A 8 g A A A F t D b 2 5 0 Z W 5 0 X 1 R 5 c G V z X S 5 4 b W x Q S w E C L Q A U A A I A C A B F R D p b T c G 1 L x s N A A A U j Q I A E w A A A A A A A A A A A A A A A A D a A Q A A R m 9 y b X V s Y X M v U 2 V j d G l v b j E u b V B L B Q Y A A A A A A w A D A M I A A A B C D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s x g Q A A A A A A A r G B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Z v c m 1 1 b G E 8 L 0 l 0 Z W 1 U e X B l P j x J d G V t U G F 0 a D 5 T Z W N 0 a W 9 u M S 9 S V E 8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j l U M T U 6 M T I 6 N T c u N j I 5 N j E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Z j N j I 3 N D U t Y W M 2 Z S 0 0 Y z Y 1 L W I z M D E t M T Y z N D M x O T E x Y 2 Q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1 O j E z O j A w L j Q x O T U x M z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J i O T I 1 Y T E t Z j Q x M C 0 0 Y W U 2 L T k x N j Y t Y z U 2 N W J h Z D Q 1 N m Y 1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C 0 y O F Q y M j o 1 N D o w N i 4 3 O D k y M T k 1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m M G Q 5 Y 2 Q y L T g 2 M W U t N G U 0 M y 1 i M j c 2 L T Y 4 M G U y M m M 4 M T M 2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y N 1 Q x O D o 1 N z o y N y 4 5 O T I 4 M z Y 0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i M T F l N z c 2 L T M y Z m E t N D R m Z S 0 4 Z T F j L T I z Y W V m O T I 2 O T R h O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g 6 N T c 6 M D U u M T M z M j I x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U y Z m U 2 Y m I t N D k w M i 0 0 Z D R k L T g 1 M D c t N m F m O D k w N 2 Q x Z W J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M w V D E z O j U 5 O j E 4 L j c 1 M j I z N T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M W E 3 N j R l L T E x Z G I t N D Y x M y 1 i O D k z L T Z h N G Q 2 Z G I y N j N k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O S 0 z M F Q x N j o 0 M z o 0 N S 4 0 M z k 0 M T U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3 M D l j Y W M 3 L T c y N W U t N G F h Z i 1 h O G V h L T J k M 2 J m Y z E 1 Z W Q 4 Y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z M F Q x M z o 1 O T o y M S 4 5 O T I 1 M j g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w Y m R h M z Q 4 L W E w M W Q t N G Y w M C 1 h N D U y L T F j O D M z Y z Q 3 N W Q w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F Q x O D o z N D o z O C 4 3 O T Q 0 N T E 0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G U 4 Z D U y M i 0 x Z G F j L T Q 5 M z c t Y m E x M y 1 m M T E z Y z V k M D Q 1 Y T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w L T I 4 V D I x O j E x O j A 3 L j Y 2 O T k 3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M w Y 2 M 1 N z Y t Z D E z N S 0 0 Z D F m L T l m M m Q t Z W Q x Z T A 2 M T J i N G R k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F Q x O D o z N D o 1 N y 4 0 M D A z N j c x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4 Z D l l Z j A x L T M 5 M T k t N G Q 0 M y 1 h Z m N h L T M y O W R m Y j Y w Y z E x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w L T I 5 V D E 3 O j U 3 O j M 3 L j E 0 M j U x M z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M 3 Y j A 1 M j U t N D M x N i 0 0 M 2 Q 4 L W E z M m I t Z m V h Y z B j O D h m M z k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V Q w M D o y M T o 0 M y 4 4 M D Y 1 O T c 1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i M m I y M z Z k L W M x M D k t N G U 0 N C 1 h Z m R l L T A z Y z d k Z D F j O G Y 2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M C I g L z 4 8 L 1 N 0 Y W J s Z U V u d H J p Z X M + P C 9 J d G V t P j x J d G V t P j x J d G V t T G 9 j Y X R p b 2 4 + P E l 0 Z W 1 U e X B l P k Z v c m 1 1 b G E 8 L 0 l 0 Z W 1 U e X B l P j x J d G V t U G F 0 a D 5 T Z W N 0 a W 9 u M S 9 S V E 8 l M j A o M T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I u N z Y z M D c x O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k z N m Q 1 M j I t N W M z M i 0 0 Y W N h L T k 0 O T A t Z D g 5 O G Z i M D M x N m U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x I i A v P j w v U 3 R h Y m x l R W 5 0 c m l l c z 4 8 L 0 l 0 Z W 0 + P E l 0 Z W 0 + P E l 0 Z W 1 M b 2 N h d G l v b j 4 8 S X R l b V R 5 c G U + R m 9 y b X V s Y T w v S X R l b V R 5 c G U + P E l 0 Z W 1 Q Y X R o P l N l Y 3 R p b 2 4 x L 1 J U T y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N l Q x N z o y N D o y M y 4 y M T M 5 O T U 3 W i I g L z 4 8 R W 5 0 c n k g V H l w Z T 0 i R m l s b E N v b H V t b l R 5 c G V z I i B W Y W x 1 Z T 0 i c 0 N S R V J F U k V S R V J F U k V S R V J F U k V S R V J F U k V S R V J F U k V S R V F V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y w m c X V v d D s y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z N m Y T Q 3 N y 0 y Z D d l L T Q 5 Z W U t Y W U 2 Z i 0 z N T g 1 M j E 1 N j B m Z W I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g i I C 8 + P C 9 T d G F i b G V F b n R y a W V z P j w v S X R l b T 4 8 S X R l b T 4 8 S X R l b U x v Y 2 F 0 a W 9 u P j x J d G V t V H l w Z T 5 G b 3 J t d W x h P C 9 J d G V t V H l w Z T 4 8 S X R l b V B h d G g + U 2 V j d G l v b j E v U l R P J T I w K D E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S 0 y N 1 Q x O T o 1 O T o x O C 4 2 O D Y 4 M z c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k M T k 1 O T d j L W M z Y z U t N G Q 4 N S 1 h Y 2 E 4 L T E x N z B k N D Z h Z j Q 3 Z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E 5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x L T I 2 V D E 3 O j I 0 O j I 5 L j g w N z I 4 O D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h j Y T k 2 M z k t N T E 4 Z S 0 0 N T c 0 L T l j M W I t N j l l M j E y M j h j O D R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k i I C 8 + P C 9 T d G F i b G V F b n R y a W V z P j w v S X R l b T 4 8 S X R l b T 4 8 S X R l b U x v Y 2 F 0 a W 9 u P j x J d G V t V H l w Z T 5 G b 3 J t d W x h P C 9 J d G V t V H l w Z T 4 8 S X R l b V B h d G g + U 2 V j d G l v b j E v U l R P J T I w K D E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1 O j U 4 L j k 4 M j Y z M z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O D l k Z D E x L W E 0 N 2 Q t N G R k N C 1 i Y T R m L T l j N j B m Z G R k N 2 R i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M i I g L z 4 8 L 1 N 0 Y W J s Z U V u d H J p Z X M + P C 9 J d G V t P j x J d G V t P j x J d G V t T G 9 j Y X R p b 2 4 + P E l 0 Z W 1 U e X B l P k Z v c m 1 1 b G E 8 L 0 l 0 Z W 1 U e X B l P j x J d G V t U G F 0 a D 5 T Z W N 0 a W 9 u M S 9 S V E 8 l M j A o M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I 2 V D I y O j E 3 O j E y L j A x M j A w M z F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A w Z j M 2 M D A t M D g y Z S 0 0 M 2 Z k L T h i Y W I t Z D E 5 O G Y 5 Y 2 E 5 M j I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5 N i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y N l Q x N j o y N j o w M i 4 x M D A w M T E w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M D N k Z m I 0 L T V j M D A t N G V j Y i 0 4 N 2 M 0 L T M 3 Y T Q 4 M T M z O T R m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M y I g L z 4 8 L 1 N 0 Y W J s Z U V u d H J p Z X M + P C 9 J d G V t P j x J d G V t P j x J d G V t T G 9 j Y X R p b 2 4 + P E l 0 Z W 1 U e X B l P k Z v c m 1 1 b G E 8 L 0 l 0 Z W 1 U e X B l P j x J d G V t U G F 0 a D 5 T Z W N 0 a W 9 u M S 9 S V E 8 l M j A o M j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M u M T Y z M T U 3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Y 0 N T F j M D k t N G V l M S 0 0 M T Q z L T g 0 Y j I t M j d m O D N m Z G Y w Y W U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0 I i A v P j w v U 3 R h Y m x l R W 5 0 c m l l c z 4 8 L 0 l 0 Z W 0 + P E l 0 Z W 0 + P E l 0 Z W 1 M b 2 N h d G l v b j 4 8 S X R l b V R 5 c G U + R m 9 y b X V s Y T w v S X R l b V R 5 c G U + P E l 0 Z W 1 Q Y X R o P l N l Y 3 R p b 2 4 x L 1 J U T y U y M C g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E t M j l U M T Y 6 N D A 6 N T c u M j U 0 O D g 1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F m Z D V l Y i 0 2 M z Y 2 L T Q 4 Z T g t O T U 2 Y y 0 w O D E 0 Y T B l N D V m O G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4 V D E 2 O j I w O j A 5 L j M x M z A 5 N j V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F k O W M 4 M z Q t M T U 3 Y i 0 0 Z m Y w L W F i Y T E t M D B h N G N m Z T Z k Y T N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1 I i A v P j w v U 3 R h Y m x l R W 5 0 c m l l c z 4 8 L 0 l 0 Z W 0 + P E l 0 Z W 0 + P E l 0 Z W 1 M b 2 N h d G l v b j 4 8 S X R l b V R 5 c G U + R m 9 y b X V s Y T w v S X R l b V R 5 c G U + P E l 0 Z W 1 Q Y X R o P l N l Y 3 R p b 2 4 x L 1 J U T y U y M C g y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M C 4 w O T c 3 N z U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D J h N j N k Z S 1 j Z j J l L T R j M D Y t O T V l N i 1 j Z G Y 3 M G N m M W E 3 M W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Y i I C 8 + P C 9 T d G F i b G V F b n R y a W V z P j w v S X R l b T 4 8 S X R l b T 4 8 S X R l b U x v Y 2 F 0 a W 9 u P j x J d G V t V H l w Z T 5 G b 3 J t d W x h P C 9 J d G V t V H l w Z T 4 8 S X R l b V B h d G g + U 2 V j d G l v b j E v U l R P J T I w K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y N V Q y M T o x N j o 0 M S 4 z O T A 5 N j Q 3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J h N T l h N z M x L T k 2 N j A t N D R j M S 1 h Z T U w L T V j Z j M 4 Y W F h N T A z M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V U M T g 6 M T A 6 M z Y u O D Y 2 O D I 1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D Q y N m M 4 Y S 0 3 Z j E 4 L T Q 5 M m I t Y j Q 4 Z S 0 1 Z D E 3 Z T Q 5 Z m Y x N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c i I C 8 + P C 9 T d G F i b G V F b n R y a W V z P j w v S X R l b T 4 8 S X R l b T 4 8 S X R l b U x v Y 2 F 0 a W 9 u P j x J d G V t V H l w Z T 5 G b 3 J t d W x h P C 9 J d G V t V H l w Z T 4 8 S X R l b V B h d G g + U 2 V j d G l v b j E v U l R P J T I w K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M 0 L j k y N j c w M j d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Y j U w M m F j L W M 3 Y z I t N G E 3 M S 0 5 Z D h k L T I 1 Z D N i M j k 0 N z N k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O C I g L z 4 8 L 1 N 0 Y W J s Z U V u d H J p Z X M + P C 9 J d G V t P j x J d G V t P j x J d G V t T G 9 j Y X R p b 2 4 + P E l 0 Z W 1 U e X B l P k Z v c m 1 1 b G E 8 L 0 l 0 Z W 1 U e X B l P j x J d G V t U G F 0 a D 5 T Z W N 0 a W 9 u M S 9 S V E 8 l M j A o M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z L T I 2 V D E 1 O j M y O j Q 3 L j Y x N T g y N D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B j M z R k N 2 Q t N T Z l O S 0 0 M z d j L T h h M G I t O T E 1 Z G R l Y 2 Z m Y m N h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l Q x N D o y O T o 0 N y 4 5 N z A 4 O D A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l M T U z M j Y y L T Y 2 N D Y t N G E 3 M y 0 4 Y z A 3 L W R j Y T B l M D U 3 N 2 E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O S I g L z 4 8 L 1 N 0 Y W J s Z U V u d H J p Z X M + P C 9 J d G V t P j x J d G V t P j x J d G V t T G 9 j Y X R p b 2 4 + P E l 0 Z W 1 U e X B l P k Z v c m 1 1 b G E 8 L 0 l 0 Z W 1 U e X B l P j x J d G V t U G F 0 a D 5 T Z W N 0 a W 9 u M S 9 S V E 8 l M j A o M z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j c u N D E x O D g w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z O T g w Y T E t M j M z M i 0 0 Z W Y y L T k 1 N 2 U t M D Q 5 N D U w M D N l O T g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w I i A v P j w v U 3 R h Y m x l R W 5 0 c m l l c z 4 8 L 0 l 0 Z W 0 + P E l 0 Z W 0 + P E l 0 Z W 1 M b 2 N h d G l v b j 4 8 S X R l b V R 5 c G U + R m 9 y b X V s Y T w v S X R l b V R 5 c G U + P E l 0 Z W 1 Q Y X R o P l N l Y 3 R p b 2 4 x L 1 J U T y U y M C g z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Q t M z B U M T k 6 M z I 6 M j I u O D k 4 M z U 4 M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T d k Y j N j M S 1 i Y m I 2 L T Q 4 Z W Y t O G R k N y 0 w Y j A 4 M j V i N T N k O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2 V D E 2 O j Q 0 O j M w L j Y 2 N z Q z N T h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Q z N D Y 2 M D Y t M 2 F m M S 0 0 N j E 1 L T g w O T c t O D c 5 Z D F j Z W M y M m I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x I i A v P j w v U 3 R h Y m x l R W 5 0 c m l l c z 4 8 L 0 l 0 Z W 0 + P E l 0 Z W 0 + P E l 0 Z W 1 M b 2 N h d G l v b j 4 8 S X R l b V R 5 c G U + R m 9 y b X V s Y T w v S X R l b V R 5 c G U + P E l 0 Z W 1 Q Y X R o P l N l Y 3 R p b 2 4 x L 1 J U T y U y M C g z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U t M j d U M T U 6 N D E 6 M z U u N z A 0 N z c 0 O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j c 2 N z Y x M S 0 4 N W Y 2 L T Q w O W M t Y j J i N C 0 2 M j A 3 N T Y z Y T V i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Q w L j A y M z M w M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Q 1 N T c 2 Y z U t M z I 0 N y 0 0 O G Z l L T g w N T U t Z T k 0 N T k z Y j k 4 N D E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z M y 4 2 N T M 1 O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N W E w Z T J k Z C 1 m M D h i L T Q y Y 2 Y t Y m U 3 O C 0 z M j k y Z j M y M D c 4 N D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M i I C 8 + P C 9 T d G F i b G V F b n R y a W V z P j w v S X R l b T 4 8 S X R l b T 4 8 S X R l b U x v Y 2 F 0 a W 9 u P j x J d G V t V H l w Z T 5 G b 3 J t d W x h P C 9 J d G V t V H l w Z T 4 8 S X R l b V B h d G g + U 2 V j d G l v b j E v U l R P J T I w K D M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N j o z N z o z M S 4 5 N T k y O T Q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O T B l Y m I y L T I 2 Y z Y t N D Y 4 M i 1 h M j A x L W E z Z W V l M j J j Z D M x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j A 4 Z D d i M S 0 4 Z T F l L T Q 0 Z T Q t Y W Q 5 N i 1 l Z j k 1 O T g z Y m U 2 Y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Q i I C 8 + P C 9 T d G F i b G V F b n R y a W V z P j w v S X R l b T 4 8 S X R l b T 4 8 S X R l b U x v Y 2 F 0 a W 9 u P j x J d G V t V H l w Z T 5 G b 3 J t d W x h P C 9 J d G V t V H l w Z T 4 8 S X R l b V B h d G g + U 2 V j d G l v b j E v U l R P J T I w K D M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k 6 M T Y 6 M z c u M T M 4 N T U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z c 3 Y z c y Z S 1 i O W Y z L T Q 1 N T A t O G E 2 M C 0 z Y T E x O D l j O D V j O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y I i A v P j w v U 3 R h Y m x l R W 5 0 c m l l c z 4 8 L 0 l 0 Z W 0 + P E l 0 Z W 0 + P E l 0 Z W 1 M b 2 N h d G l v b j 4 8 S X R l b V R 5 c G U + R m 9 y b X V s Y T w v S X R l b V R 5 c G U + P E l 0 Z W 1 Q Y X R o P l N l Y 3 R p b 2 4 x L 1 J U T y U y M C g z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z B U M T c 6 N T M 6 N D M u N D c 0 M T Y 2 M 1 o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l Z j d h N T l h L T M 0 O D k t N G V j Y y 0 4 Y z Z h L T d i M j E y N D k y Z D B m O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2 V D E 0 O j Q x O j U w L j g 4 N T U z M z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h M j k x Z D A t N z Z l Y y 0 0 Z T l m L W E 2 O D M t Y j I 1 Z T U y Z G I 4 Y T g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S I g L z 4 8 L 1 N 0 Y W J s Z U V u d H J p Z X M + P C 9 J d G V t P j x J d G V t P j x J d G V t T G 9 j Y X R p b 2 4 + P E l 0 Z W 1 U e X B l P k Z v c m 1 1 b G E 8 L 0 l 0 Z W 1 U e X B l P j x J d G V t U G F 0 a D 5 T Z W N 0 a W 9 u M S 9 S V E 8 l M j A o N D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1 O j A 0 O j I x L j c z N j M 3 M j N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U 1 Z m J i Y j I t Y j Z l M C 0 0 Y z N l L W J h M T U t M T A z M T k 1 O G F k M m U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x M i 4 y N T U 0 M z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3 M T g 5 M D Y 1 L W Q 3 Y m I t N G N h M i 0 4 Y m E 2 L W Y 2 M W V m Z T V l N 2 E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A 4 L j g 3 N z M 5 M D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Z T Y 3 Z T A 2 L T F h O D c t N D l i N i 0 5 Z m I 2 L T U 0 N z g 4 M z J l M z V k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g 6 M j Q 6 M j A u M D g z N T I z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R h Z D M 4 Z S 0 x Y z J m L T Q 5 Z T c t O T g 0 M i 1 k N j F i Z G Q z O D E w N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Q 1 L j M 3 M T g 2 M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F l N G J i N D Q t M z g 0 Y i 0 0 M 2 R j L T k z Z T M t N G Z m Z j R l N G U 3 N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y I g L z 4 8 L 1 N 0 Y W J s Z U V u d H J p Z X M + P C 9 J d G V t P j x J d G V t P j x J d G V t T G 9 j Y X R p b 2 4 + P E l 0 Z W 1 U e X B l P k Z v c m 1 1 b G E 8 L 0 l 0 Z W 1 U e X B l P j x J d G V t U G F 0 a D 5 T Z W N 0 a W 9 u M S 9 S V E 8 l M j A o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M j E u N T c 3 O D I 2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M 2 N G I 0 Y 2 U t O D A 1 Y y 0 0 M D c x L W I 1 N j Q t O D V m O W I 2 N z R j M z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I i A v P j w v U 3 R h Y m x l R W 5 0 c m l l c z 4 8 L 0 l 0 Z W 0 + P E l 0 Z W 0 + P E l 0 Z W 1 M b 2 N h d G l v b j 4 8 S X R l b V R 5 c G U + R m 9 y b X V s Y T w v S X R l b V R 5 c G U + P E l 0 Z W 1 Q Y X R o P l N l Y 3 R p b 2 4 x L 1 J U T y U y M C g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y N y 4 1 O T k z N j g 2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T E 3 M T U y N S 0 4 O G F j L T Q 1 N z I t Y T Y 2 N i 1 k N G M z M T F m O T E 4 M W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Y i I C 8 + P C 9 T d G F i b G V F b n R y a W V z P j w v S X R l b T 4 8 S X R l b T 4 8 S X R l b U x v Y 2 F 0 a W 9 u P j x J d G V t V H l w Z T 5 G b 3 J t d W x h P C 9 J d G V t V H l w Z T 4 8 S X R l b V B h d G g + U 2 V j d G l v b j E v U l R P J T I w K D Q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C 0 y N 1 Q x N T o w N T o 1 O S 4 2 N z k x O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3 Y m V i Y m I 4 L W R l Z G U t N D F l Z C 0 4 N 2 I 2 L T Q 2 Z G Z k Z j R j M j I 4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z E u N j A 0 M T E w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2 E 3 N z Y 3 M y 1 i N T A 2 L T Q 0 O G E t Y j I z O C 0 2 Z T B m M z N h Z j I 1 N m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c i I C 8 + P C 9 T d G F i b G V F b n R y a W V z P j w v S X R l b T 4 8 S X R l b T 4 8 S X R l b U x v Y 2 F 0 a W 9 u P j x J d G V t V H l w Z T 5 G b 3 J t d W x h P C 9 J d G V t V H l w Z T 4 8 S X R l b V B h d G g + U 2 V j d G l v b j E v U l R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l R P J T I w K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M y I g L z 4 8 R W 5 0 c n k g V H l w Z T 0 i R m l s b G V k Q 2 9 t c G x l d G V S Z X N 1 b H R U b 1 d v c m t z a G V l d C I g V m F s d W U 9 I m w x I i A v P j x F b n R y e S B U e X B l P S J R d W V y e U l E I i B W Y W x 1 Z T 0 i c z R l Y j U 3 N z Y y L T Q y N T I t N G E 4 Z C 0 5 N m M 0 L W I 4 M G J j Y m V h M j N j M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x h c 3 R V c G R h d G V k I i B W Y W x 1 Z T 0 i Z D I w M j U t M D k t M j Z U M T Q 6 M j g 6 M T I u M T Q 0 N T U 0 M l o i I C 8 + P E V u d H J 5 I F R 5 c G U 9 I k Z p b G x F c n J v c k N v Z G U i I F Z h b H V l P S J z V W 5 r b m 9 3 b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D b 3 V u d C I g V m F s d W U 9 I m w z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1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M w M W E 2 Y j g 4 L T A 3 M j g t N D U 5 Z S 1 i Z m Z l L W U z Y W Z j N T g 0 O W E z N y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G a W x s T G F z d F V w Z G F 0 Z W Q i I F Z h b H V l P S J k M j A y N S 0 w O S 0 y N l Q x N D o z N D o x M C 4 w O D g 5 N j k 0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T w v S X R l b V B h d G g + P C 9 J d G V t T G 9 j Y X R p b 2 4 + P F N 0 Y W J s Z U V u d H J p Z X M + P E V u d H J 5 I F R 5 c G U 9 I k Z p b G x F b m F i b G V k I i B W Y W x 1 Z T 0 i b D E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X z M 1 I i A v P j x F b n R y e S B U e X B l P S J G a W x s Z W R D b 2 1 w b G V 0 Z V J l c 3 V s d F R v V 2 9 y a 3 N o Z W V 0 I i B W Y W x 1 Z T 0 i b D E i I C 8 + P E V u d H J 5 I F R 5 c G U 9 I l F 1 Z X J 5 S U Q i I F Z h b H V l P S J z M z g 4 O D I w M z k t Y T F l M y 0 0 Z m F i L W I 1 N W M t M G Z j M T A z N m Q 1 Z T A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w O S 0 y N l Q x N D o y O D o x N i 4 3 N T M 1 N D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z I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f Z i I J f b o B E m D F J y K F q u 1 4 A A A A A A g A A A A A A A 2 Y A A M A A A A A Q A A A A i y l H D + k o A c S O 0 f 3 m Z F M B 7 A A A A A A E g A A A o A A A A B A A A A C Y j F C d S J 8 Z I z V m u u J v p Q 8 h U A A A A N S C i e o w 5 T C 9 6 c K k I s X 1 m G i j b S D E U 8 A s c X M W d A b h o L n d 4 S q t T Z S M v / P C Y u E D D P Y b c l q v y V H F x 3 D t h D o 8 o 8 + C T 2 K R o O 8 Z 1 G 2 L t b i J z E C d h O K W F A A A A I + s K F y H O w L z U D 6 k z L e t b D R n b N 3 m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8</vt:i4>
      </vt:variant>
    </vt:vector>
  </HeadingPairs>
  <TitlesOfParts>
    <vt:vector size="44" baseType="lpstr"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April 2025 Calculation</vt:lpstr>
      <vt:lpstr>April 2025 Average Pricing</vt:lpstr>
      <vt:lpstr>April 2025 Summary Data</vt:lpstr>
      <vt:lpstr>March 2025 Calculation</vt:lpstr>
      <vt:lpstr>March 2025 Average Pricing</vt:lpstr>
      <vt:lpstr>March 2025 Summary Data</vt:lpstr>
      <vt:lpstr>February 2025 Calculation</vt:lpstr>
      <vt:lpstr>February 2025 Average Pricing</vt:lpstr>
      <vt:lpstr>February 2025 Summary Data</vt:lpstr>
      <vt:lpstr>January 2025 Calculation</vt:lpstr>
      <vt:lpstr>January 2025 Average Pricing</vt:lpstr>
      <vt:lpstr>January 2025 Summary Data</vt:lpstr>
      <vt:lpstr>December 2024 Calculation</vt:lpstr>
      <vt:lpstr>December 2024 Average Pricing</vt:lpstr>
      <vt:lpstr>December 2024 Summary Data</vt:lpstr>
      <vt:lpstr>November 2024 Calculation</vt:lpstr>
      <vt:lpstr>November 2024 Average Pricing</vt:lpstr>
      <vt:lpstr>November 2024 Summary Data</vt:lpstr>
      <vt:lpstr>'August 2025 Calculation'!Print_Area</vt:lpstr>
      <vt:lpstr>'June 2025 Calculation'!Print_Area</vt:lpstr>
      <vt:lpstr>'October 2025 Calculation'!Print_Area</vt:lpstr>
      <vt:lpstr>'September 2025 Calculation'!Print_Area</vt:lpstr>
      <vt:lpstr>'August 2025 Calculation'!Sept_03</vt:lpstr>
      <vt:lpstr>'June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Lopez, Susie A</cp:lastModifiedBy>
  <cp:lastPrinted>2023-08-16T21:05:47Z</cp:lastPrinted>
  <dcterms:created xsi:type="dcterms:W3CDTF">2023-08-16T20:48:21Z</dcterms:created>
  <dcterms:modified xsi:type="dcterms:W3CDTF">2025-10-01T14:34:57Z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